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0" yWindow="0" windowWidth="15345" windowHeight="4035"/>
  </bookViews>
  <sheets>
    <sheet name="TABLEAU RECAP" sheetId="2" r:id="rId1"/>
    <sheet name="STATISTIQUES" sheetId="3" r:id="rId2"/>
    <sheet name="Mode d'emploi" sheetId="4" r:id="rId3"/>
  </sheets>
  <definedNames>
    <definedName name="_xlnm.Print_Titles" localSheetId="0">'TABLEAU RECAP'!$15:$19</definedName>
  </definedNames>
  <calcPr calcId="125725" calcOnSave="0"/>
</workbook>
</file>

<file path=xl/calcChain.xml><?xml version="1.0" encoding="utf-8"?>
<calcChain xmlns="http://schemas.openxmlformats.org/spreadsheetml/2006/main">
  <c r="L21" i="3"/>
  <c r="H21"/>
  <c r="D21"/>
  <c r="R21" i="2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6"/>
  <c r="R47"/>
  <c r="R48"/>
  <c r="R49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6"/>
  <c r="N47"/>
  <c r="N48"/>
  <c r="N49"/>
  <c r="H48" l="1"/>
  <c r="H49"/>
  <c r="E52"/>
  <c r="F52"/>
  <c r="I52"/>
  <c r="J52"/>
  <c r="K52"/>
  <c r="L52"/>
  <c r="O52"/>
  <c r="P52"/>
  <c r="D52"/>
  <c r="Q48"/>
  <c r="Q49"/>
  <c r="M48"/>
  <c r="M49"/>
  <c r="G49"/>
  <c r="G48"/>
  <c r="X21"/>
  <c r="Q21" s="1"/>
  <c r="X22"/>
  <c r="Q22" s="1"/>
  <c r="X23"/>
  <c r="Q23" s="1"/>
  <c r="X24"/>
  <c r="Q24" s="1"/>
  <c r="X25"/>
  <c r="Q25" s="1"/>
  <c r="X26"/>
  <c r="Q26" s="1"/>
  <c r="X27"/>
  <c r="Q27" s="1"/>
  <c r="X28"/>
  <c r="Q28" s="1"/>
  <c r="X29"/>
  <c r="Q29" s="1"/>
  <c r="X30"/>
  <c r="Q30" s="1"/>
  <c r="X31"/>
  <c r="Q31" s="1"/>
  <c r="X32"/>
  <c r="Q32" s="1"/>
  <c r="X33"/>
  <c r="Q33" s="1"/>
  <c r="X34"/>
  <c r="Q34" s="1"/>
  <c r="X35"/>
  <c r="Q35" s="1"/>
  <c r="X36"/>
  <c r="Q36" s="1"/>
  <c r="X37"/>
  <c r="Q37" s="1"/>
  <c r="X38"/>
  <c r="Q38" s="1"/>
  <c r="X39"/>
  <c r="Q39" s="1"/>
  <c r="X40"/>
  <c r="Q40" s="1"/>
  <c r="X41"/>
  <c r="Q41" s="1"/>
  <c r="X42"/>
  <c r="Q42" s="1"/>
  <c r="X43"/>
  <c r="Q43" s="1"/>
  <c r="X44"/>
  <c r="Q44" s="1"/>
  <c r="X45"/>
  <c r="Q45" s="1"/>
  <c r="R45" s="1"/>
  <c r="X46"/>
  <c r="Q46" s="1"/>
  <c r="X47"/>
  <c r="Q47" s="1"/>
  <c r="X48"/>
  <c r="X49"/>
  <c r="W21"/>
  <c r="M21" s="1"/>
  <c r="W22"/>
  <c r="M22" s="1"/>
  <c r="W23"/>
  <c r="M23" s="1"/>
  <c r="W24"/>
  <c r="M24" s="1"/>
  <c r="W25"/>
  <c r="M25" s="1"/>
  <c r="W26"/>
  <c r="M26" s="1"/>
  <c r="W27"/>
  <c r="M27" s="1"/>
  <c r="W28"/>
  <c r="M28" s="1"/>
  <c r="W29"/>
  <c r="M29" s="1"/>
  <c r="W30"/>
  <c r="M30" s="1"/>
  <c r="W31"/>
  <c r="M31" s="1"/>
  <c r="W32"/>
  <c r="M32" s="1"/>
  <c r="W33"/>
  <c r="M33" s="1"/>
  <c r="W34"/>
  <c r="M34" s="1"/>
  <c r="W35"/>
  <c r="M35" s="1"/>
  <c r="W36"/>
  <c r="M36" s="1"/>
  <c r="W37"/>
  <c r="M37" s="1"/>
  <c r="W38"/>
  <c r="M38" s="1"/>
  <c r="W39"/>
  <c r="M39" s="1"/>
  <c r="W40"/>
  <c r="M40" s="1"/>
  <c r="W41"/>
  <c r="M41" s="1"/>
  <c r="W42"/>
  <c r="M42" s="1"/>
  <c r="W43"/>
  <c r="M43" s="1"/>
  <c r="W44"/>
  <c r="M44" s="1"/>
  <c r="W45"/>
  <c r="M45" s="1"/>
  <c r="N45" s="1"/>
  <c r="W46"/>
  <c r="M46" s="1"/>
  <c r="W47"/>
  <c r="M47" s="1"/>
  <c r="W48"/>
  <c r="W49"/>
  <c r="V21"/>
  <c r="G21" s="1"/>
  <c r="H21" s="1"/>
  <c r="V22"/>
  <c r="G22" s="1"/>
  <c r="H22" s="1"/>
  <c r="V23"/>
  <c r="G23" s="1"/>
  <c r="H23" s="1"/>
  <c r="V24"/>
  <c r="G24" s="1"/>
  <c r="H24" s="1"/>
  <c r="V25"/>
  <c r="G25" s="1"/>
  <c r="H25" s="1"/>
  <c r="V26"/>
  <c r="G26" s="1"/>
  <c r="H26" s="1"/>
  <c r="V27"/>
  <c r="G27" s="1"/>
  <c r="H27" s="1"/>
  <c r="V28"/>
  <c r="G28" s="1"/>
  <c r="H28" s="1"/>
  <c r="V29"/>
  <c r="G29" s="1"/>
  <c r="H29" s="1"/>
  <c r="V30"/>
  <c r="G30" s="1"/>
  <c r="H30" s="1"/>
  <c r="V31"/>
  <c r="G31" s="1"/>
  <c r="H31" s="1"/>
  <c r="V32"/>
  <c r="G32" s="1"/>
  <c r="H32" s="1"/>
  <c r="V33"/>
  <c r="G33" s="1"/>
  <c r="H33" s="1"/>
  <c r="V34"/>
  <c r="G34" s="1"/>
  <c r="H34" s="1"/>
  <c r="V35"/>
  <c r="G35" s="1"/>
  <c r="H35" s="1"/>
  <c r="V36"/>
  <c r="G36" s="1"/>
  <c r="H36" s="1"/>
  <c r="V37"/>
  <c r="G37" s="1"/>
  <c r="H37" s="1"/>
  <c r="V38"/>
  <c r="G38" s="1"/>
  <c r="H38" s="1"/>
  <c r="V39"/>
  <c r="G39" s="1"/>
  <c r="H39" s="1"/>
  <c r="V40"/>
  <c r="G40" s="1"/>
  <c r="H40" s="1"/>
  <c r="V41"/>
  <c r="G41" s="1"/>
  <c r="H41" s="1"/>
  <c r="V42"/>
  <c r="G42" s="1"/>
  <c r="H42" s="1"/>
  <c r="V43"/>
  <c r="G43" s="1"/>
  <c r="H43" s="1"/>
  <c r="V44"/>
  <c r="G44" s="1"/>
  <c r="H44" s="1"/>
  <c r="V45"/>
  <c r="G45" s="1"/>
  <c r="H45" s="1"/>
  <c r="V46"/>
  <c r="G46" s="1"/>
  <c r="H46" s="1"/>
  <c r="V47"/>
  <c r="G47" s="1"/>
  <c r="H47" s="1"/>
  <c r="V48"/>
  <c r="V49"/>
  <c r="X20"/>
  <c r="Q20" s="1"/>
  <c r="R20" s="1"/>
  <c r="V20"/>
  <c r="G20" s="1"/>
  <c r="H20" s="1"/>
  <c r="L15" i="3" l="1"/>
  <c r="L19"/>
  <c r="L17"/>
  <c r="D17"/>
  <c r="D19"/>
  <c r="D15"/>
  <c r="H52" i="2"/>
  <c r="D9" i="3" s="1"/>
  <c r="L23"/>
  <c r="R52" i="2"/>
  <c r="L9" i="3" s="1"/>
  <c r="D23"/>
  <c r="H51" i="2"/>
  <c r="D13" i="3" s="1"/>
  <c r="H53" i="2"/>
  <c r="D11" i="3" s="1"/>
  <c r="R53" i="2"/>
  <c r="L11" i="3" s="1"/>
  <c r="R51" i="2"/>
  <c r="L13" i="3" s="1"/>
  <c r="Q52" i="2"/>
  <c r="G52"/>
  <c r="G53"/>
  <c r="I53"/>
  <c r="K53"/>
  <c r="O53"/>
  <c r="D53"/>
  <c r="K51"/>
  <c r="G51"/>
  <c r="O51"/>
  <c r="I51"/>
  <c r="D51"/>
  <c r="F53" l="1"/>
  <c r="E53"/>
  <c r="F51"/>
  <c r="E51"/>
  <c r="J51" l="1"/>
  <c r="J53"/>
  <c r="W20"/>
  <c r="M20" s="1"/>
  <c r="N20" s="1"/>
  <c r="M52" l="1"/>
  <c r="M51"/>
  <c r="M53"/>
  <c r="P51"/>
  <c r="L53"/>
  <c r="L51"/>
  <c r="H15" i="3" l="1"/>
  <c r="H19"/>
  <c r="H17"/>
  <c r="H23"/>
  <c r="N52" i="2"/>
  <c r="H9" i="3" s="1"/>
  <c r="N51" i="2"/>
  <c r="H13" i="3" s="1"/>
  <c r="N53" i="2"/>
  <c r="H11" i="3" s="1"/>
  <c r="Q53" i="2"/>
  <c r="Q51"/>
  <c r="P53"/>
</calcChain>
</file>

<file path=xl/sharedStrings.xml><?xml version="1.0" encoding="utf-8"?>
<sst xmlns="http://schemas.openxmlformats.org/spreadsheetml/2006/main" count="91" uniqueCount="63">
  <si>
    <t>ETABLISSEMENT :</t>
  </si>
  <si>
    <t xml:space="preserve">NOM et Prénom </t>
  </si>
  <si>
    <t>Note la plus basse</t>
  </si>
  <si>
    <t>Note la plus haute</t>
  </si>
  <si>
    <t>Moyenne de la classe</t>
  </si>
  <si>
    <t>Nombre</t>
  </si>
  <si>
    <t>REPARTITION</t>
  </si>
  <si>
    <t>Vu, le chef d'établissement</t>
  </si>
  <si>
    <t>Date :</t>
  </si>
  <si>
    <t>Signature :</t>
  </si>
  <si>
    <t>Signature</t>
  </si>
  <si>
    <t>Vu, le vice président de jury</t>
  </si>
  <si>
    <t>FEUILLE DE RELEVE DE PROPOSITIONS DE NOTES</t>
  </si>
  <si>
    <t>Moyenne</t>
  </si>
  <si>
    <t>PROFESSEURS</t>
  </si>
  <si>
    <t>N°</t>
  </si>
  <si>
    <t>Observations</t>
  </si>
  <si>
    <t>CHEF D'ETABLISSEMENT</t>
  </si>
  <si>
    <t>Vu le,</t>
  </si>
  <si>
    <t>GESTION ADMINISTRATION</t>
  </si>
  <si>
    <t>Baccalauréat professionnel</t>
  </si>
  <si>
    <t>Evaluation CCF - E31 - E32 - E33</t>
  </si>
  <si>
    <t xml:space="preserve">GESTION ADMINISTRATIVE </t>
  </si>
  <si>
    <t>DES RELATIONS EXTERNES</t>
  </si>
  <si>
    <t>E31</t>
  </si>
  <si>
    <t>E31.A</t>
  </si>
  <si>
    <t>E31.B</t>
  </si>
  <si>
    <t>E31.C</t>
  </si>
  <si>
    <t>E32</t>
  </si>
  <si>
    <t>DES RELATIONS INTERNES</t>
  </si>
  <si>
    <t>E32.A</t>
  </si>
  <si>
    <t>E32.B</t>
  </si>
  <si>
    <t>E32.C</t>
  </si>
  <si>
    <t>E32.D</t>
  </si>
  <si>
    <t>E33</t>
  </si>
  <si>
    <t>DES PROJETS</t>
  </si>
  <si>
    <t>E33.A</t>
  </si>
  <si>
    <t>E33.B</t>
  </si>
  <si>
    <t>Nombre total de fiches saisies dans le passeport professionnel</t>
  </si>
  <si>
    <t>Nombre de semaines de PFMP réalisées</t>
  </si>
  <si>
    <t>DOCUMENT DE SYNTHESE E31</t>
  </si>
  <si>
    <t>DOCUMENT DE SYNTHESE E32</t>
  </si>
  <si>
    <t>DOCUMENT DE SYNTHESE E33</t>
  </si>
  <si>
    <t>TOTAL
sur 60</t>
  </si>
  <si>
    <t>TOTAL
sur 80</t>
  </si>
  <si>
    <t>TOTAL
sur 40</t>
  </si>
  <si>
    <t>NOTE SUR 20</t>
  </si>
  <si>
    <t>Entre 0 et 4,5</t>
  </si>
  <si>
    <t>Entre 5 à 9,5</t>
  </si>
  <si>
    <t>Entre 10 à 14,5</t>
  </si>
  <si>
    <t>Entre 15 et 20</t>
  </si>
  <si>
    <t>3) Renseigner le tableau par élève (notes, nombre de semaines de PFMP, nombre de fiches réalisées)</t>
  </si>
  <si>
    <t>2) Saisir la liste des élèves par ordre alphabétique</t>
  </si>
  <si>
    <t>1) Saisir les coordonnées de l'établissement (dans la zone de texte)</t>
  </si>
  <si>
    <t>1) Saisir les coordonnées de l'établissement</t>
  </si>
  <si>
    <t>5) Faire signer par le chef d'établissement</t>
  </si>
  <si>
    <r>
      <t xml:space="preserve">4) Enregistrer au format : </t>
    </r>
    <r>
      <rPr>
        <b/>
        <sz val="14"/>
        <color rgb="FFFF0000"/>
        <rFont val="Arial"/>
        <family val="2"/>
      </rPr>
      <t>Nom de l'établissement RecapNotes CCF 2016</t>
    </r>
  </si>
  <si>
    <r>
      <t xml:space="preserve">ex : </t>
    </r>
    <r>
      <rPr>
        <i/>
        <sz val="14"/>
        <rFont val="Arial"/>
        <family val="2"/>
      </rPr>
      <t>LPOIDN RecapNotes CCF 2016</t>
    </r>
  </si>
  <si>
    <t>SUR LA FEUILLE "TABLEAU RECAP"</t>
  </si>
  <si>
    <t>SUR LA FEUILLE "SYNTHESE"</t>
  </si>
  <si>
    <t>STATISTIQUES</t>
  </si>
  <si>
    <t>Session d'examen</t>
  </si>
  <si>
    <t>Supérieur ou égal 10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</si>
</sst>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"/>
    <numFmt numFmtId="165" formatCode="#,##0.00_ ;\-#,##0.00\ "/>
  </numFmts>
  <fonts count="28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22"/>
      <name val="Arial"/>
      <family val="2"/>
    </font>
    <font>
      <i/>
      <sz val="10"/>
      <name val="Arial"/>
      <family val="2"/>
    </font>
    <font>
      <b/>
      <sz val="12"/>
      <color theme="3" tint="-0.249977111117893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4" tint="-0.249977111117893"/>
      <name val="Arial"/>
      <family val="2"/>
    </font>
    <font>
      <sz val="10"/>
      <color theme="0"/>
      <name val="Arial"/>
      <family val="2"/>
    </font>
    <font>
      <sz val="12"/>
      <color theme="4" tint="-0.249977111117893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2" fontId="10" fillId="0" borderId="0" xfId="0" applyNumberFormat="1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165" fontId="12" fillId="0" borderId="0" xfId="1" applyNumberFormat="1" applyFont="1" applyBorder="1" applyAlignment="1" applyProtection="1">
      <alignment horizontal="right"/>
    </xf>
    <xf numFmtId="0" fontId="15" fillId="0" borderId="0" xfId="0" applyFont="1" applyProtection="1"/>
    <xf numFmtId="0" fontId="4" fillId="0" borderId="0" xfId="0" applyFont="1" applyAlignment="1" applyProtection="1">
      <alignment horizontal="left" vertical="top"/>
    </xf>
    <xf numFmtId="0" fontId="9" fillId="0" borderId="0" xfId="0" applyFont="1" applyProtection="1"/>
    <xf numFmtId="0" fontId="4" fillId="0" borderId="23" xfId="0" applyFont="1" applyBorder="1" applyAlignment="1" applyProtection="1">
      <alignment horizontal="center" vertical="center"/>
    </xf>
    <xf numFmtId="165" fontId="22" fillId="0" borderId="0" xfId="0" applyNumberFormat="1" applyFont="1" applyProtection="1"/>
    <xf numFmtId="0" fontId="22" fillId="0" borderId="0" xfId="0" applyFont="1" applyProtection="1"/>
    <xf numFmtId="0" fontId="4" fillId="0" borderId="24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0" fillId="0" borderId="0" xfId="0" applyFont="1" applyProtection="1"/>
    <xf numFmtId="0" fontId="17" fillId="0" borderId="0" xfId="0" applyFont="1" applyProtection="1"/>
    <xf numFmtId="0" fontId="3" fillId="0" borderId="0" xfId="0" applyFont="1" applyProtection="1"/>
    <xf numFmtId="164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right"/>
    </xf>
    <xf numFmtId="0" fontId="5" fillId="0" borderId="0" xfId="0" applyFont="1" applyProtection="1"/>
    <xf numFmtId="0" fontId="11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top" wrapText="1"/>
    </xf>
    <xf numFmtId="0" fontId="0" fillId="0" borderId="14" xfId="0" applyFill="1" applyBorder="1" applyAlignment="1" applyProtection="1">
      <alignment horizontal="center" vertical="top" wrapText="1"/>
    </xf>
    <xf numFmtId="0" fontId="0" fillId="0" borderId="11" xfId="0" applyBorder="1" applyProtection="1"/>
    <xf numFmtId="0" fontId="5" fillId="0" borderId="14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0" fillId="0" borderId="4" xfId="0" applyBorder="1" applyProtection="1"/>
    <xf numFmtId="43" fontId="12" fillId="0" borderId="31" xfId="1" applyNumberFormat="1" applyFont="1" applyBorder="1" applyAlignment="1" applyProtection="1">
      <alignment horizontal="center" vertical="center"/>
    </xf>
    <xf numFmtId="43" fontId="12" fillId="0" borderId="23" xfId="1" applyNumberFormat="1" applyFont="1" applyBorder="1" applyAlignment="1" applyProtection="1">
      <alignment horizontal="center" vertical="center"/>
    </xf>
    <xf numFmtId="0" fontId="24" fillId="0" borderId="0" xfId="0" applyFont="1"/>
    <xf numFmtId="0" fontId="26" fillId="0" borderId="0" xfId="0" applyFont="1"/>
    <xf numFmtId="0" fontId="27" fillId="0" borderId="0" xfId="0" applyFont="1"/>
    <xf numFmtId="0" fontId="16" fillId="0" borderId="0" xfId="0" applyFont="1" applyAlignment="1" applyProtection="1"/>
    <xf numFmtId="0" fontId="16" fillId="0" borderId="0" xfId="0" applyFont="1" applyAlignment="1" applyProtection="1">
      <protection locked="0"/>
    </xf>
    <xf numFmtId="43" fontId="12" fillId="0" borderId="24" xfId="1" applyNumberFormat="1" applyFont="1" applyBorder="1" applyAlignment="1" applyProtection="1">
      <alignment horizontal="center" vertical="center"/>
    </xf>
    <xf numFmtId="43" fontId="12" fillId="0" borderId="25" xfId="1" applyNumberFormat="1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16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18" fillId="0" borderId="27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center"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6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4" fillId="0" borderId="22" xfId="0" applyFont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36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5" fillId="0" borderId="0" xfId="0" applyFont="1" applyAlignment="1">
      <alignment horizontal="left"/>
    </xf>
    <xf numFmtId="165" fontId="19" fillId="0" borderId="44" xfId="1" applyNumberFormat="1" applyFont="1" applyBorder="1" applyAlignment="1" applyProtection="1">
      <alignment horizontal="center" vertical="center"/>
      <protection locked="0"/>
    </xf>
    <xf numFmtId="165" fontId="19" fillId="0" borderId="47" xfId="1" applyNumberFormat="1" applyFont="1" applyBorder="1" applyAlignment="1" applyProtection="1">
      <alignment horizontal="center" vertical="center"/>
      <protection locked="0"/>
    </xf>
    <xf numFmtId="165" fontId="19" fillId="0" borderId="48" xfId="1" applyNumberFormat="1" applyFont="1" applyBorder="1" applyAlignment="1" applyProtection="1">
      <alignment horizontal="center" vertical="center"/>
      <protection locked="0"/>
    </xf>
    <xf numFmtId="43" fontId="12" fillId="0" borderId="31" xfId="1" applyFont="1" applyBorder="1" applyAlignment="1" applyProtection="1">
      <alignment horizontal="center" vertical="center"/>
    </xf>
    <xf numFmtId="165" fontId="19" fillId="0" borderId="17" xfId="1" applyNumberFormat="1" applyFont="1" applyBorder="1" applyAlignment="1" applyProtection="1">
      <alignment horizontal="center" vertical="center"/>
      <protection locked="0"/>
    </xf>
    <xf numFmtId="165" fontId="19" fillId="0" borderId="15" xfId="1" applyNumberFormat="1" applyFont="1" applyBorder="1" applyAlignment="1" applyProtection="1">
      <alignment horizontal="center" vertical="center"/>
      <protection locked="0"/>
    </xf>
    <xf numFmtId="165" fontId="19" fillId="0" borderId="27" xfId="1" applyNumberFormat="1" applyFont="1" applyBorder="1" applyAlignment="1" applyProtection="1">
      <alignment horizontal="center" vertical="center"/>
      <protection locked="0"/>
    </xf>
    <xf numFmtId="43" fontId="12" fillId="0" borderId="20" xfId="1" applyFont="1" applyBorder="1" applyAlignment="1" applyProtection="1">
      <alignment horizontal="center" vertical="center"/>
    </xf>
    <xf numFmtId="165" fontId="5" fillId="0" borderId="49" xfId="1" applyNumberFormat="1" applyFont="1" applyBorder="1" applyAlignment="1" applyProtection="1">
      <alignment horizontal="center" vertical="center"/>
      <protection locked="0"/>
    </xf>
    <xf numFmtId="165" fontId="5" fillId="0" borderId="45" xfId="1" applyNumberFormat="1" applyFont="1" applyBorder="1" applyAlignment="1" applyProtection="1">
      <alignment horizontal="center" vertical="center"/>
      <protection locked="0"/>
    </xf>
    <xf numFmtId="165" fontId="23" fillId="0" borderId="30" xfId="1" applyNumberFormat="1" applyFont="1" applyBorder="1" applyAlignment="1" applyProtection="1">
      <alignment horizontal="center" vertical="center"/>
      <protection locked="0"/>
    </xf>
    <xf numFmtId="43" fontId="14" fillId="0" borderId="32" xfId="1" applyFont="1" applyBorder="1" applyAlignment="1" applyProtection="1">
      <alignment horizontal="center" vertical="center"/>
      <protection locked="0"/>
    </xf>
    <xf numFmtId="165" fontId="19" fillId="0" borderId="19" xfId="1" applyNumberFormat="1" applyFont="1" applyBorder="1" applyAlignment="1" applyProtection="1">
      <alignment horizontal="center" vertical="center"/>
      <protection locked="0"/>
    </xf>
    <xf numFmtId="165" fontId="19" fillId="0" borderId="1" xfId="1" applyNumberFormat="1" applyFont="1" applyBorder="1" applyAlignment="1" applyProtection="1">
      <alignment horizontal="center" vertical="center"/>
      <protection locked="0"/>
    </xf>
    <xf numFmtId="165" fontId="19" fillId="0" borderId="26" xfId="1" applyNumberFormat="1" applyFont="1" applyBorder="1" applyAlignment="1" applyProtection="1">
      <alignment horizontal="center" vertical="center"/>
      <protection locked="0"/>
    </xf>
    <xf numFmtId="43" fontId="12" fillId="0" borderId="33" xfId="1" applyFont="1" applyBorder="1" applyAlignment="1" applyProtection="1">
      <alignment horizontal="center" vertical="center"/>
    </xf>
    <xf numFmtId="165" fontId="5" fillId="0" borderId="39" xfId="1" applyNumberFormat="1" applyFont="1" applyBorder="1" applyAlignment="1" applyProtection="1">
      <alignment horizontal="center" vertical="center"/>
      <protection locked="0"/>
    </xf>
    <xf numFmtId="165" fontId="5" fillId="0" borderId="37" xfId="1" applyNumberFormat="1" applyFont="1" applyBorder="1" applyAlignment="1" applyProtection="1">
      <alignment horizontal="center" vertical="center"/>
      <protection locked="0"/>
    </xf>
    <xf numFmtId="165" fontId="23" fillId="0" borderId="34" xfId="1" applyNumberFormat="1" applyFont="1" applyBorder="1" applyAlignment="1" applyProtection="1">
      <alignment horizontal="center" vertical="center"/>
      <protection locked="0"/>
    </xf>
    <xf numFmtId="43" fontId="14" fillId="0" borderId="34" xfId="1" applyFont="1" applyBorder="1" applyAlignment="1" applyProtection="1">
      <alignment horizontal="center" vertical="center"/>
      <protection locked="0"/>
    </xf>
    <xf numFmtId="165" fontId="19" fillId="0" borderId="18" xfId="1" applyNumberFormat="1" applyFont="1" applyBorder="1" applyAlignment="1" applyProtection="1">
      <alignment horizontal="center" vertical="center"/>
      <protection locked="0"/>
    </xf>
    <xf numFmtId="165" fontId="19" fillId="0" borderId="16" xfId="1" applyNumberFormat="1" applyFont="1" applyBorder="1" applyAlignment="1" applyProtection="1">
      <alignment horizontal="center" vertical="center"/>
      <protection locked="0"/>
    </xf>
    <xf numFmtId="165" fontId="19" fillId="0" borderId="29" xfId="1" applyNumberFormat="1" applyFont="1" applyBorder="1" applyAlignment="1" applyProtection="1">
      <alignment horizontal="center" vertical="center"/>
      <protection locked="0"/>
    </xf>
    <xf numFmtId="43" fontId="12" fillId="0" borderId="21" xfId="1" applyFont="1" applyBorder="1" applyAlignment="1" applyProtection="1">
      <alignment horizontal="center" vertical="center"/>
    </xf>
    <xf numFmtId="165" fontId="5" fillId="0" borderId="40" xfId="1" applyNumberFormat="1" applyFont="1" applyBorder="1" applyAlignment="1" applyProtection="1">
      <alignment horizontal="center" vertical="center"/>
      <protection locked="0"/>
    </xf>
    <xf numFmtId="165" fontId="5" fillId="0" borderId="38" xfId="1" applyNumberFormat="1" applyFont="1" applyBorder="1" applyAlignment="1" applyProtection="1">
      <alignment horizontal="center" vertical="center"/>
      <protection locked="0"/>
    </xf>
    <xf numFmtId="165" fontId="23" fillId="0" borderId="35" xfId="1" applyNumberFormat="1" applyFont="1" applyBorder="1" applyAlignment="1" applyProtection="1">
      <alignment horizontal="center" vertical="center"/>
      <protection locked="0"/>
    </xf>
    <xf numFmtId="43" fontId="14" fillId="0" borderId="35" xfId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left" vertical="center"/>
    </xf>
    <xf numFmtId="0" fontId="5" fillId="0" borderId="31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</xf>
    <xf numFmtId="0" fontId="5" fillId="0" borderId="33" xfId="0" applyFont="1" applyBorder="1" applyAlignment="1" applyProtection="1">
      <alignment horizontal="left" vertical="center"/>
      <protection locked="0"/>
    </xf>
    <xf numFmtId="0" fontId="5" fillId="0" borderId="43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horizontal="left" vertical="center"/>
      <protection locked="0"/>
    </xf>
    <xf numFmtId="165" fontId="18" fillId="0" borderId="17" xfId="1" applyNumberFormat="1" applyFont="1" applyBorder="1" applyAlignment="1" applyProtection="1">
      <alignment horizontal="center" vertical="center"/>
    </xf>
    <xf numFmtId="165" fontId="18" fillId="0" borderId="15" xfId="1" applyNumberFormat="1" applyFont="1" applyBorder="1" applyAlignment="1" applyProtection="1">
      <alignment horizontal="center" vertical="center"/>
    </xf>
    <xf numFmtId="165" fontId="13" fillId="0" borderId="27" xfId="1" applyNumberFormat="1" applyFont="1" applyBorder="1" applyAlignment="1" applyProtection="1">
      <alignment horizontal="center" vertical="center"/>
    </xf>
    <xf numFmtId="165" fontId="12" fillId="0" borderId="27" xfId="1" applyNumberFormat="1" applyFont="1" applyBorder="1" applyAlignment="1" applyProtection="1">
      <alignment horizontal="center" vertical="center"/>
    </xf>
    <xf numFmtId="165" fontId="18" fillId="0" borderId="27" xfId="1" applyNumberFormat="1" applyFont="1" applyBorder="1" applyAlignment="1" applyProtection="1">
      <alignment horizontal="center" vertical="center"/>
    </xf>
    <xf numFmtId="165" fontId="13" fillId="0" borderId="23" xfId="1" applyNumberFormat="1" applyFont="1" applyBorder="1" applyAlignment="1" applyProtection="1">
      <alignment horizontal="center" vertical="center"/>
    </xf>
    <xf numFmtId="165" fontId="12" fillId="0" borderId="23" xfId="1" applyNumberFormat="1" applyFont="1" applyBorder="1" applyAlignment="1" applyProtection="1">
      <alignment horizontal="center" vertical="center"/>
    </xf>
    <xf numFmtId="165" fontId="4" fillId="0" borderId="41" xfId="1" applyNumberFormat="1" applyFont="1" applyBorder="1" applyAlignment="1" applyProtection="1">
      <alignment horizontal="center" vertical="center"/>
    </xf>
    <xf numFmtId="165" fontId="4" fillId="0" borderId="23" xfId="1" applyNumberFormat="1" applyFont="1" applyBorder="1" applyAlignment="1" applyProtection="1">
      <alignment horizontal="center" vertical="center"/>
    </xf>
    <xf numFmtId="165" fontId="18" fillId="0" borderId="19" xfId="1" applyNumberFormat="1" applyFont="1" applyBorder="1" applyAlignment="1" applyProtection="1">
      <alignment horizontal="center" vertical="center"/>
    </xf>
    <xf numFmtId="165" fontId="18" fillId="0" borderId="1" xfId="1" applyNumberFormat="1" applyFont="1" applyBorder="1" applyAlignment="1" applyProtection="1">
      <alignment horizontal="center" vertical="center"/>
    </xf>
    <xf numFmtId="165" fontId="13" fillId="0" borderId="26" xfId="1" applyNumberFormat="1" applyFont="1" applyBorder="1" applyAlignment="1" applyProtection="1">
      <alignment horizontal="center" vertical="center"/>
    </xf>
    <xf numFmtId="165" fontId="12" fillId="0" borderId="26" xfId="1" applyNumberFormat="1" applyFont="1" applyBorder="1" applyAlignment="1" applyProtection="1">
      <alignment horizontal="center" vertical="center"/>
    </xf>
    <xf numFmtId="165" fontId="18" fillId="0" borderId="26" xfId="1" applyNumberFormat="1" applyFont="1" applyBorder="1" applyAlignment="1" applyProtection="1">
      <alignment horizontal="center" vertical="center"/>
    </xf>
    <xf numFmtId="165" fontId="13" fillId="0" borderId="24" xfId="1" applyNumberFormat="1" applyFont="1" applyBorder="1" applyAlignment="1" applyProtection="1">
      <alignment horizontal="center" vertical="center"/>
    </xf>
    <xf numFmtId="165" fontId="12" fillId="0" borderId="24" xfId="1" applyNumberFormat="1" applyFont="1" applyBorder="1" applyAlignment="1" applyProtection="1">
      <alignment horizontal="center" vertical="center"/>
    </xf>
    <xf numFmtId="165" fontId="18" fillId="0" borderId="43" xfId="1" applyNumberFormat="1" applyFont="1" applyBorder="1" applyAlignment="1" applyProtection="1">
      <alignment horizontal="center" vertical="center"/>
    </xf>
    <xf numFmtId="165" fontId="18" fillId="0" borderId="24" xfId="1" applyNumberFormat="1" applyFont="1" applyBorder="1" applyAlignment="1" applyProtection="1">
      <alignment horizontal="center" vertical="center"/>
    </xf>
    <xf numFmtId="165" fontId="18" fillId="0" borderId="18" xfId="1" applyNumberFormat="1" applyFont="1" applyBorder="1" applyAlignment="1" applyProtection="1">
      <alignment horizontal="center" vertical="center"/>
    </xf>
    <xf numFmtId="165" fontId="18" fillId="0" borderId="16" xfId="1" applyNumberFormat="1" applyFont="1" applyBorder="1" applyAlignment="1" applyProtection="1">
      <alignment horizontal="center" vertical="center"/>
    </xf>
    <xf numFmtId="165" fontId="13" fillId="0" borderId="29" xfId="1" applyNumberFormat="1" applyFont="1" applyBorder="1" applyAlignment="1" applyProtection="1">
      <alignment horizontal="center" vertical="center"/>
    </xf>
    <xf numFmtId="165" fontId="12" fillId="0" borderId="29" xfId="1" applyNumberFormat="1" applyFont="1" applyBorder="1" applyAlignment="1" applyProtection="1">
      <alignment horizontal="center" vertical="center"/>
    </xf>
    <xf numFmtId="165" fontId="18" fillId="0" borderId="29" xfId="1" applyNumberFormat="1" applyFont="1" applyBorder="1" applyAlignment="1" applyProtection="1">
      <alignment horizontal="center" vertical="center"/>
    </xf>
    <xf numFmtId="165" fontId="13" fillId="0" borderId="25" xfId="1" applyNumberFormat="1" applyFont="1" applyBorder="1" applyAlignment="1" applyProtection="1">
      <alignment horizontal="center" vertical="center"/>
    </xf>
    <xf numFmtId="165" fontId="12" fillId="0" borderId="25" xfId="1" applyNumberFormat="1" applyFont="1" applyBorder="1" applyAlignment="1" applyProtection="1">
      <alignment horizontal="center" vertical="center"/>
    </xf>
    <xf numFmtId="165" fontId="18" fillId="0" borderId="46" xfId="1" applyNumberFormat="1" applyFont="1" applyBorder="1" applyAlignment="1" applyProtection="1">
      <alignment horizontal="center" vertical="center"/>
    </xf>
    <xf numFmtId="165" fontId="18" fillId="0" borderId="25" xfId="1" applyNumberFormat="1" applyFont="1" applyBorder="1" applyAlignment="1" applyProtection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</xdr:row>
      <xdr:rowOff>194310</xdr:rowOff>
    </xdr:from>
    <xdr:to>
      <xdr:col>5</xdr:col>
      <xdr:colOff>489857</xdr:colOff>
      <xdr:row>13</xdr:row>
      <xdr:rowOff>66675</xdr:rowOff>
    </xdr:to>
    <xdr:sp macro="" textlink="" fLocksText="0">
      <xdr:nvSpPr>
        <xdr:cNvPr id="6" name="Text Box 6"/>
        <xdr:cNvSpPr txBox="1">
          <a:spLocks noChangeArrowheads="1"/>
        </xdr:cNvSpPr>
      </xdr:nvSpPr>
      <xdr:spPr bwMode="auto">
        <a:xfrm>
          <a:off x="9524" y="2670810"/>
          <a:ext cx="3909333" cy="199507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0" tIns="180000" rIns="180000" bIns="0" anchor="t" upright="1"/>
        <a:lstStyle/>
        <a:p>
          <a:pPr algn="l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Nom et adresse de l'établissement :	</a:t>
          </a:r>
        </a:p>
        <a:p>
          <a:pPr algn="l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  <a:p>
          <a:pPr algn="l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14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27214</xdr:colOff>
      <xdr:row>0</xdr:row>
      <xdr:rowOff>1</xdr:rowOff>
    </xdr:from>
    <xdr:to>
      <xdr:col>5</xdr:col>
      <xdr:colOff>27214</xdr:colOff>
      <xdr:row>6</xdr:row>
      <xdr:rowOff>10693</xdr:rowOff>
    </xdr:to>
    <xdr:pic>
      <xdr:nvPicPr>
        <xdr:cNvPr id="4" name="Image 1" descr="Ac-guadelou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214" y="1"/>
          <a:ext cx="3429000" cy="2133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36576" tIns="27432" rIns="0" bIns="0" anchor="t" upright="1"/>
      <a:lstStyle>
        <a:defPPr algn="l" rtl="0">
          <a:defRPr sz="1400" b="1" i="0" u="none" strike="noStrike" baseline="0">
            <a:solidFill>
              <a:srgbClr val="000000"/>
            </a:solidFill>
            <a:latin typeface="Arial"/>
            <a:cs typeface="Arial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Y61"/>
  <sheetViews>
    <sheetView tabSelected="1" zoomScale="70" zoomScaleNormal="70" workbookViewId="0">
      <selection activeCell="O1" sqref="O1"/>
    </sheetView>
  </sheetViews>
  <sheetFormatPr baseColWidth="10" defaultRowHeight="12.75"/>
  <cols>
    <col min="1" max="1" width="3.85546875" style="8" bestFit="1" customWidth="1"/>
    <col min="2" max="2" width="12.7109375" style="8" customWidth="1"/>
    <col min="3" max="3" width="23.140625" style="8" customWidth="1"/>
    <col min="4" max="6" width="7.7109375" style="8" bestFit="1" customWidth="1"/>
    <col min="7" max="8" width="14.140625" style="8" customWidth="1"/>
    <col min="9" max="9" width="7.5703125" style="8" bestFit="1" customWidth="1"/>
    <col min="10" max="12" width="7.7109375" style="8" bestFit="1" customWidth="1"/>
    <col min="13" max="14" width="14.140625" style="8" customWidth="1"/>
    <col min="15" max="15" width="10.7109375" style="8" bestFit="1" customWidth="1"/>
    <col min="16" max="16" width="7.7109375" style="8" bestFit="1" customWidth="1"/>
    <col min="17" max="18" width="14.140625" style="8" customWidth="1"/>
    <col min="19" max="19" width="17.5703125" style="8" bestFit="1" customWidth="1"/>
    <col min="20" max="20" width="18.140625" style="8" customWidth="1"/>
    <col min="21" max="21" width="43" style="8" customWidth="1"/>
    <col min="22" max="24" width="11.42578125" style="8" hidden="1" customWidth="1"/>
    <col min="25" max="16384" width="11.42578125" style="8"/>
  </cols>
  <sheetData>
    <row r="1" spans="1:21" s="12" customFormat="1" ht="27.75" customHeight="1">
      <c r="A1"/>
      <c r="C1" s="41"/>
      <c r="D1" s="41"/>
      <c r="E1" s="41"/>
      <c r="F1" s="41"/>
      <c r="G1" s="41"/>
      <c r="H1" s="41"/>
      <c r="I1" s="41"/>
      <c r="J1" s="41"/>
      <c r="L1" s="41" t="s">
        <v>61</v>
      </c>
      <c r="M1" s="41"/>
      <c r="N1" s="41"/>
      <c r="O1" s="42"/>
      <c r="P1" s="41"/>
      <c r="Q1" s="41"/>
      <c r="R1" s="41"/>
      <c r="S1" s="41"/>
      <c r="T1" s="41"/>
      <c r="U1" s="41"/>
    </row>
    <row r="2" spans="1:21" s="12" customFormat="1" ht="27.75" customHeight="1">
      <c r="B2" s="82" t="s">
        <v>20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s="12" customFormat="1" ht="27.75" customHeight="1">
      <c r="B3" s="82" t="s">
        <v>19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</row>
    <row r="4" spans="1:21" ht="27.75" customHeight="1"/>
    <row r="5" spans="1:21" s="12" customFormat="1" ht="27.75" customHeight="1">
      <c r="B5" s="84" t="s">
        <v>21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s="12" customFormat="1" ht="27.75" customHeight="1">
      <c r="B6" s="84" t="s">
        <v>12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</row>
    <row r="7" spans="1:21" ht="27.75" customHeight="1"/>
    <row r="8" spans="1:21" ht="27.75" customHeight="1">
      <c r="E8" s="13"/>
      <c r="F8" s="13"/>
      <c r="G8" s="13"/>
      <c r="H8" s="13"/>
      <c r="J8" s="13"/>
      <c r="K8" s="13"/>
      <c r="L8" s="13"/>
      <c r="M8" s="13"/>
      <c r="N8" s="13"/>
      <c r="P8" s="13"/>
      <c r="Q8" s="13"/>
      <c r="R8" s="13"/>
      <c r="S8" s="14"/>
      <c r="T8" s="14"/>
    </row>
    <row r="9" spans="1:21" ht="27.75" customHeight="1">
      <c r="S9" s="13"/>
      <c r="T9" s="13"/>
    </row>
    <row r="10" spans="1:21" ht="27.75" customHeight="1">
      <c r="S10" s="13"/>
      <c r="T10" s="13"/>
    </row>
    <row r="11" spans="1:21" ht="27.75" customHeight="1">
      <c r="S11" s="13"/>
      <c r="T11" s="13"/>
    </row>
    <row r="12" spans="1:21" ht="27.75" customHeight="1">
      <c r="S12" s="13"/>
      <c r="T12" s="13"/>
    </row>
    <row r="13" spans="1:21" ht="27.75" customHeight="1">
      <c r="S13" s="13"/>
      <c r="T13" s="13"/>
    </row>
    <row r="14" spans="1:21" ht="21.6" customHeight="1" thickBot="1"/>
    <row r="15" spans="1:21" ht="16.5" thickBot="1">
      <c r="A15" s="49" t="s">
        <v>15</v>
      </c>
      <c r="B15" s="56" t="s">
        <v>1</v>
      </c>
      <c r="C15" s="57"/>
      <c r="D15" s="79" t="s">
        <v>24</v>
      </c>
      <c r="E15" s="80"/>
      <c r="F15" s="80"/>
      <c r="G15" s="80"/>
      <c r="H15" s="81"/>
      <c r="I15" s="79" t="s">
        <v>28</v>
      </c>
      <c r="J15" s="80"/>
      <c r="K15" s="80"/>
      <c r="L15" s="80"/>
      <c r="M15" s="80"/>
      <c r="N15" s="81"/>
      <c r="O15" s="95" t="s">
        <v>34</v>
      </c>
      <c r="P15" s="96"/>
      <c r="Q15" s="96"/>
      <c r="R15" s="97"/>
      <c r="S15" s="85" t="s">
        <v>39</v>
      </c>
      <c r="T15" s="89" t="s">
        <v>38</v>
      </c>
      <c r="U15" s="83" t="s">
        <v>16</v>
      </c>
    </row>
    <row r="16" spans="1:21" ht="22.5" customHeight="1" thickBot="1">
      <c r="A16" s="50"/>
      <c r="B16" s="58"/>
      <c r="C16" s="59"/>
      <c r="D16" s="92" t="s">
        <v>22</v>
      </c>
      <c r="E16" s="56"/>
      <c r="F16" s="56"/>
      <c r="G16" s="56"/>
      <c r="H16" s="57"/>
      <c r="I16" s="92" t="s">
        <v>22</v>
      </c>
      <c r="J16" s="56"/>
      <c r="K16" s="56"/>
      <c r="L16" s="56"/>
      <c r="M16" s="56"/>
      <c r="N16" s="57"/>
      <c r="O16" s="98" t="s">
        <v>22</v>
      </c>
      <c r="P16" s="58"/>
      <c r="Q16" s="58"/>
      <c r="R16" s="59"/>
      <c r="S16" s="86"/>
      <c r="T16" s="90"/>
      <c r="U16" s="83"/>
    </row>
    <row r="17" spans="1:25" ht="17.25" customHeight="1" thickBot="1">
      <c r="A17" s="50"/>
      <c r="B17" s="58"/>
      <c r="C17" s="59"/>
      <c r="D17" s="93" t="s">
        <v>23</v>
      </c>
      <c r="E17" s="60"/>
      <c r="F17" s="60"/>
      <c r="G17" s="60"/>
      <c r="H17" s="94"/>
      <c r="I17" s="93" t="s">
        <v>29</v>
      </c>
      <c r="J17" s="60"/>
      <c r="K17" s="60"/>
      <c r="L17" s="60"/>
      <c r="M17" s="60"/>
      <c r="N17" s="94"/>
      <c r="O17" s="93" t="s">
        <v>35</v>
      </c>
      <c r="P17" s="60"/>
      <c r="Q17" s="60"/>
      <c r="R17" s="94"/>
      <c r="S17" s="86"/>
      <c r="T17" s="90"/>
      <c r="U17" s="83"/>
    </row>
    <row r="18" spans="1:25" ht="13.5" customHeight="1" thickBot="1">
      <c r="A18" s="50"/>
      <c r="B18" s="58"/>
      <c r="C18" s="58"/>
      <c r="D18" s="61" t="s">
        <v>25</v>
      </c>
      <c r="E18" s="63" t="s">
        <v>26</v>
      </c>
      <c r="F18" s="66" t="s">
        <v>27</v>
      </c>
      <c r="G18" s="68" t="s">
        <v>43</v>
      </c>
      <c r="H18" s="76" t="s">
        <v>46</v>
      </c>
      <c r="I18" s="61" t="s">
        <v>30</v>
      </c>
      <c r="J18" s="63" t="s">
        <v>31</v>
      </c>
      <c r="K18" s="63" t="s">
        <v>32</v>
      </c>
      <c r="L18" s="66" t="s">
        <v>33</v>
      </c>
      <c r="M18" s="68" t="s">
        <v>44</v>
      </c>
      <c r="N18" s="76" t="s">
        <v>46</v>
      </c>
      <c r="O18" s="70" t="s">
        <v>36</v>
      </c>
      <c r="P18" s="72" t="s">
        <v>37</v>
      </c>
      <c r="Q18" s="74" t="s">
        <v>45</v>
      </c>
      <c r="R18" s="76" t="s">
        <v>46</v>
      </c>
      <c r="S18" s="87"/>
      <c r="T18" s="90"/>
      <c r="U18" s="83"/>
    </row>
    <row r="19" spans="1:25" ht="33.75" customHeight="1" thickBot="1">
      <c r="A19" s="51"/>
      <c r="B19" s="60"/>
      <c r="C19" s="60"/>
      <c r="D19" s="62"/>
      <c r="E19" s="64"/>
      <c r="F19" s="67"/>
      <c r="G19" s="69"/>
      <c r="H19" s="77"/>
      <c r="I19" s="62"/>
      <c r="J19" s="64"/>
      <c r="K19" s="64"/>
      <c r="L19" s="67"/>
      <c r="M19" s="69"/>
      <c r="N19" s="78"/>
      <c r="O19" s="71"/>
      <c r="P19" s="73"/>
      <c r="Q19" s="75"/>
      <c r="R19" s="78"/>
      <c r="S19" s="88"/>
      <c r="T19" s="91"/>
      <c r="U19" s="83"/>
    </row>
    <row r="20" spans="1:25" ht="43.5" customHeight="1">
      <c r="A20" s="15">
        <v>1</v>
      </c>
      <c r="B20" s="148"/>
      <c r="C20" s="149"/>
      <c r="D20" s="120"/>
      <c r="E20" s="121"/>
      <c r="F20" s="122"/>
      <c r="G20" s="123" t="str">
        <f t="shared" ref="G20:G49" si="0">IF(B20="","",V20)</f>
        <v/>
      </c>
      <c r="H20" s="36" t="str">
        <f>IF(B20="","",CEILING(G20/3,0.5))</f>
        <v/>
      </c>
      <c r="I20" s="124"/>
      <c r="J20" s="125"/>
      <c r="K20" s="125"/>
      <c r="L20" s="126"/>
      <c r="M20" s="127" t="str">
        <f t="shared" ref="M20:M49" si="1">IF(B20="","",W20)</f>
        <v/>
      </c>
      <c r="N20" s="37" t="str">
        <f>IF(B20="","",CEILING(M20/4,0.5))</f>
        <v/>
      </c>
      <c r="O20" s="128"/>
      <c r="P20" s="129"/>
      <c r="Q20" s="123" t="str">
        <f t="shared" ref="Q20:Q49" si="2">IF(B20="","",X20)</f>
        <v/>
      </c>
      <c r="R20" s="37" t="str">
        <f>IF(B20="","",CEILING(Q20/2,0.5))</f>
        <v/>
      </c>
      <c r="S20" s="130"/>
      <c r="T20" s="131"/>
      <c r="U20" s="156"/>
      <c r="V20" s="16">
        <f>SUM(D20:F20)</f>
        <v>0</v>
      </c>
      <c r="W20" s="16">
        <f>SUM(I20:L20)</f>
        <v>0</v>
      </c>
      <c r="X20" s="16">
        <f>SUM(O20:P20)</f>
        <v>0</v>
      </c>
      <c r="Y20" s="17"/>
    </row>
    <row r="21" spans="1:25" ht="43.5" customHeight="1">
      <c r="A21" s="18">
        <v>2</v>
      </c>
      <c r="B21" s="150"/>
      <c r="C21" s="151"/>
      <c r="D21" s="132"/>
      <c r="E21" s="133"/>
      <c r="F21" s="134"/>
      <c r="G21" s="135" t="str">
        <f t="shared" si="0"/>
        <v/>
      </c>
      <c r="H21" s="36" t="str">
        <f t="shared" ref="H21:H49" si="3">IF(B21="","",CEILING(G21/3,0.5))</f>
        <v/>
      </c>
      <c r="I21" s="132"/>
      <c r="J21" s="133"/>
      <c r="K21" s="133"/>
      <c r="L21" s="134"/>
      <c r="M21" s="135" t="str">
        <f t="shared" si="1"/>
        <v/>
      </c>
      <c r="N21" s="43" t="str">
        <f t="shared" ref="N21:N49" si="4">IF(B21="","",CEILING(M21/4,0.5))</f>
        <v/>
      </c>
      <c r="O21" s="136"/>
      <c r="P21" s="137"/>
      <c r="Q21" s="135" t="str">
        <f t="shared" si="2"/>
        <v/>
      </c>
      <c r="R21" s="43" t="str">
        <f t="shared" ref="R21:R49" si="5">IF(B21="","",CEILING(Q21/2,0.5))</f>
        <v/>
      </c>
      <c r="S21" s="138"/>
      <c r="T21" s="139"/>
      <c r="U21" s="157"/>
      <c r="V21" s="16">
        <f t="shared" ref="V21:V49" si="6">SUM(D21:F21)</f>
        <v>0</v>
      </c>
      <c r="W21" s="16">
        <f t="shared" ref="W21:W49" si="7">SUM(I21:L21)</f>
        <v>0</v>
      </c>
      <c r="X21" s="16">
        <f t="shared" ref="X21:X49" si="8">SUM(O21:P21)</f>
        <v>0</v>
      </c>
      <c r="Y21" s="17"/>
    </row>
    <row r="22" spans="1:25" ht="43.5" customHeight="1">
      <c r="A22" s="18">
        <v>3</v>
      </c>
      <c r="B22" s="152"/>
      <c r="C22" s="153"/>
      <c r="D22" s="132"/>
      <c r="E22" s="133"/>
      <c r="F22" s="134"/>
      <c r="G22" s="135" t="str">
        <f t="shared" si="0"/>
        <v/>
      </c>
      <c r="H22" s="36" t="str">
        <f t="shared" si="3"/>
        <v/>
      </c>
      <c r="I22" s="132"/>
      <c r="J22" s="133"/>
      <c r="K22" s="133"/>
      <c r="L22" s="134"/>
      <c r="M22" s="135" t="str">
        <f t="shared" si="1"/>
        <v/>
      </c>
      <c r="N22" s="43" t="str">
        <f t="shared" si="4"/>
        <v/>
      </c>
      <c r="O22" s="136"/>
      <c r="P22" s="137"/>
      <c r="Q22" s="135" t="str">
        <f t="shared" si="2"/>
        <v/>
      </c>
      <c r="R22" s="43" t="str">
        <f t="shared" si="5"/>
        <v/>
      </c>
      <c r="S22" s="138"/>
      <c r="T22" s="139"/>
      <c r="U22" s="157"/>
      <c r="V22" s="16">
        <f t="shared" si="6"/>
        <v>0</v>
      </c>
      <c r="W22" s="16">
        <f t="shared" si="7"/>
        <v>0</v>
      </c>
      <c r="X22" s="16">
        <f t="shared" si="8"/>
        <v>0</v>
      </c>
      <c r="Y22" s="17"/>
    </row>
    <row r="23" spans="1:25" ht="43.5" customHeight="1">
      <c r="A23" s="18">
        <v>4</v>
      </c>
      <c r="B23" s="152"/>
      <c r="C23" s="153"/>
      <c r="D23" s="132"/>
      <c r="E23" s="133"/>
      <c r="F23" s="134"/>
      <c r="G23" s="135" t="str">
        <f t="shared" si="0"/>
        <v/>
      </c>
      <c r="H23" s="36" t="str">
        <f t="shared" si="3"/>
        <v/>
      </c>
      <c r="I23" s="132"/>
      <c r="J23" s="133"/>
      <c r="K23" s="133"/>
      <c r="L23" s="134"/>
      <c r="M23" s="135" t="str">
        <f t="shared" si="1"/>
        <v/>
      </c>
      <c r="N23" s="43" t="str">
        <f t="shared" si="4"/>
        <v/>
      </c>
      <c r="O23" s="136"/>
      <c r="P23" s="137"/>
      <c r="Q23" s="135" t="str">
        <f t="shared" si="2"/>
        <v/>
      </c>
      <c r="R23" s="43" t="str">
        <f t="shared" si="5"/>
        <v/>
      </c>
      <c r="S23" s="138"/>
      <c r="T23" s="139"/>
      <c r="U23" s="157"/>
      <c r="V23" s="16">
        <f t="shared" si="6"/>
        <v>0</v>
      </c>
      <c r="W23" s="16">
        <f t="shared" si="7"/>
        <v>0</v>
      </c>
      <c r="X23" s="16">
        <f t="shared" si="8"/>
        <v>0</v>
      </c>
      <c r="Y23" s="17"/>
    </row>
    <row r="24" spans="1:25" ht="43.5" customHeight="1">
      <c r="A24" s="18">
        <v>5</v>
      </c>
      <c r="B24" s="152"/>
      <c r="C24" s="153"/>
      <c r="D24" s="132"/>
      <c r="E24" s="133"/>
      <c r="F24" s="134"/>
      <c r="G24" s="135" t="str">
        <f t="shared" si="0"/>
        <v/>
      </c>
      <c r="H24" s="36" t="str">
        <f t="shared" si="3"/>
        <v/>
      </c>
      <c r="I24" s="132"/>
      <c r="J24" s="133"/>
      <c r="K24" s="133"/>
      <c r="L24" s="134"/>
      <c r="M24" s="135" t="str">
        <f t="shared" si="1"/>
        <v/>
      </c>
      <c r="N24" s="43" t="str">
        <f t="shared" si="4"/>
        <v/>
      </c>
      <c r="O24" s="136"/>
      <c r="P24" s="137"/>
      <c r="Q24" s="135" t="str">
        <f t="shared" si="2"/>
        <v/>
      </c>
      <c r="R24" s="43" t="str">
        <f t="shared" si="5"/>
        <v/>
      </c>
      <c r="S24" s="138"/>
      <c r="T24" s="139"/>
      <c r="U24" s="157"/>
      <c r="V24" s="16">
        <f t="shared" si="6"/>
        <v>0</v>
      </c>
      <c r="W24" s="16">
        <f t="shared" si="7"/>
        <v>0</v>
      </c>
      <c r="X24" s="16">
        <f t="shared" si="8"/>
        <v>0</v>
      </c>
      <c r="Y24" s="17"/>
    </row>
    <row r="25" spans="1:25" ht="43.5" customHeight="1">
      <c r="A25" s="18">
        <v>6</v>
      </c>
      <c r="B25" s="152"/>
      <c r="C25" s="153"/>
      <c r="D25" s="132"/>
      <c r="E25" s="133"/>
      <c r="F25" s="134"/>
      <c r="G25" s="135" t="str">
        <f t="shared" si="0"/>
        <v/>
      </c>
      <c r="H25" s="36" t="str">
        <f t="shared" si="3"/>
        <v/>
      </c>
      <c r="I25" s="132"/>
      <c r="J25" s="133"/>
      <c r="K25" s="133"/>
      <c r="L25" s="134"/>
      <c r="M25" s="135" t="str">
        <f t="shared" si="1"/>
        <v/>
      </c>
      <c r="N25" s="43" t="str">
        <f t="shared" si="4"/>
        <v/>
      </c>
      <c r="O25" s="136"/>
      <c r="P25" s="137"/>
      <c r="Q25" s="135" t="str">
        <f t="shared" si="2"/>
        <v/>
      </c>
      <c r="R25" s="43" t="str">
        <f t="shared" si="5"/>
        <v/>
      </c>
      <c r="S25" s="138"/>
      <c r="T25" s="139"/>
      <c r="U25" s="157"/>
      <c r="V25" s="16">
        <f t="shared" si="6"/>
        <v>0</v>
      </c>
      <c r="W25" s="16">
        <f t="shared" si="7"/>
        <v>0</v>
      </c>
      <c r="X25" s="16">
        <f t="shared" si="8"/>
        <v>0</v>
      </c>
      <c r="Y25" s="17"/>
    </row>
    <row r="26" spans="1:25" ht="43.5" customHeight="1">
      <c r="A26" s="18">
        <v>7</v>
      </c>
      <c r="B26" s="152"/>
      <c r="C26" s="153"/>
      <c r="D26" s="132"/>
      <c r="E26" s="133"/>
      <c r="F26" s="134"/>
      <c r="G26" s="135" t="str">
        <f t="shared" si="0"/>
        <v/>
      </c>
      <c r="H26" s="36" t="str">
        <f t="shared" si="3"/>
        <v/>
      </c>
      <c r="I26" s="132"/>
      <c r="J26" s="133"/>
      <c r="K26" s="133"/>
      <c r="L26" s="134"/>
      <c r="M26" s="135" t="str">
        <f t="shared" si="1"/>
        <v/>
      </c>
      <c r="N26" s="43" t="str">
        <f t="shared" si="4"/>
        <v/>
      </c>
      <c r="O26" s="136"/>
      <c r="P26" s="137"/>
      <c r="Q26" s="135" t="str">
        <f t="shared" si="2"/>
        <v/>
      </c>
      <c r="R26" s="43" t="str">
        <f t="shared" si="5"/>
        <v/>
      </c>
      <c r="S26" s="138"/>
      <c r="T26" s="139"/>
      <c r="U26" s="157"/>
      <c r="V26" s="16">
        <f t="shared" si="6"/>
        <v>0</v>
      </c>
      <c r="W26" s="16">
        <f t="shared" si="7"/>
        <v>0</v>
      </c>
      <c r="X26" s="16">
        <f t="shared" si="8"/>
        <v>0</v>
      </c>
      <c r="Y26" s="17"/>
    </row>
    <row r="27" spans="1:25" ht="43.5" customHeight="1">
      <c r="A27" s="18">
        <v>8</v>
      </c>
      <c r="B27" s="152"/>
      <c r="C27" s="153"/>
      <c r="D27" s="132"/>
      <c r="E27" s="133"/>
      <c r="F27" s="134"/>
      <c r="G27" s="135" t="str">
        <f t="shared" si="0"/>
        <v/>
      </c>
      <c r="H27" s="36" t="str">
        <f t="shared" si="3"/>
        <v/>
      </c>
      <c r="I27" s="132"/>
      <c r="J27" s="133"/>
      <c r="K27" s="133"/>
      <c r="L27" s="134"/>
      <c r="M27" s="135" t="str">
        <f t="shared" si="1"/>
        <v/>
      </c>
      <c r="N27" s="43" t="str">
        <f t="shared" si="4"/>
        <v/>
      </c>
      <c r="O27" s="136"/>
      <c r="P27" s="137"/>
      <c r="Q27" s="135" t="str">
        <f t="shared" si="2"/>
        <v/>
      </c>
      <c r="R27" s="43" t="str">
        <f t="shared" si="5"/>
        <v/>
      </c>
      <c r="S27" s="138"/>
      <c r="T27" s="139"/>
      <c r="U27" s="157"/>
      <c r="V27" s="16">
        <f t="shared" si="6"/>
        <v>0</v>
      </c>
      <c r="W27" s="16">
        <f t="shared" si="7"/>
        <v>0</v>
      </c>
      <c r="X27" s="16">
        <f t="shared" si="8"/>
        <v>0</v>
      </c>
      <c r="Y27" s="17"/>
    </row>
    <row r="28" spans="1:25" ht="43.5" customHeight="1">
      <c r="A28" s="18">
        <v>9</v>
      </c>
      <c r="B28" s="152"/>
      <c r="C28" s="153"/>
      <c r="D28" s="132"/>
      <c r="E28" s="133"/>
      <c r="F28" s="134"/>
      <c r="G28" s="135" t="str">
        <f t="shared" si="0"/>
        <v/>
      </c>
      <c r="H28" s="36" t="str">
        <f t="shared" si="3"/>
        <v/>
      </c>
      <c r="I28" s="132"/>
      <c r="J28" s="133"/>
      <c r="K28" s="133"/>
      <c r="L28" s="134"/>
      <c r="M28" s="135" t="str">
        <f t="shared" si="1"/>
        <v/>
      </c>
      <c r="N28" s="43" t="str">
        <f t="shared" si="4"/>
        <v/>
      </c>
      <c r="O28" s="136"/>
      <c r="P28" s="137"/>
      <c r="Q28" s="135" t="str">
        <f t="shared" si="2"/>
        <v/>
      </c>
      <c r="R28" s="43" t="str">
        <f t="shared" si="5"/>
        <v/>
      </c>
      <c r="S28" s="138"/>
      <c r="T28" s="139"/>
      <c r="U28" s="157"/>
      <c r="V28" s="16">
        <f t="shared" si="6"/>
        <v>0</v>
      </c>
      <c r="W28" s="16">
        <f t="shared" si="7"/>
        <v>0</v>
      </c>
      <c r="X28" s="16">
        <f t="shared" si="8"/>
        <v>0</v>
      </c>
      <c r="Y28" s="17"/>
    </row>
    <row r="29" spans="1:25" ht="43.5" customHeight="1">
      <c r="A29" s="18">
        <v>10</v>
      </c>
      <c r="B29" s="152"/>
      <c r="C29" s="153"/>
      <c r="D29" s="132"/>
      <c r="E29" s="133"/>
      <c r="F29" s="134"/>
      <c r="G29" s="135" t="str">
        <f t="shared" si="0"/>
        <v/>
      </c>
      <c r="H29" s="36" t="str">
        <f t="shared" si="3"/>
        <v/>
      </c>
      <c r="I29" s="132"/>
      <c r="J29" s="133"/>
      <c r="K29" s="133"/>
      <c r="L29" s="134"/>
      <c r="M29" s="135" t="str">
        <f t="shared" si="1"/>
        <v/>
      </c>
      <c r="N29" s="43" t="str">
        <f t="shared" si="4"/>
        <v/>
      </c>
      <c r="O29" s="136"/>
      <c r="P29" s="137"/>
      <c r="Q29" s="135" t="str">
        <f t="shared" si="2"/>
        <v/>
      </c>
      <c r="R29" s="43" t="str">
        <f t="shared" si="5"/>
        <v/>
      </c>
      <c r="S29" s="138"/>
      <c r="T29" s="139"/>
      <c r="U29" s="157"/>
      <c r="V29" s="16">
        <f t="shared" si="6"/>
        <v>0</v>
      </c>
      <c r="W29" s="16">
        <f t="shared" si="7"/>
        <v>0</v>
      </c>
      <c r="X29" s="16">
        <f t="shared" si="8"/>
        <v>0</v>
      </c>
      <c r="Y29" s="17"/>
    </row>
    <row r="30" spans="1:25" ht="43.5" customHeight="1">
      <c r="A30" s="18">
        <v>11</v>
      </c>
      <c r="B30" s="152"/>
      <c r="C30" s="153"/>
      <c r="D30" s="132"/>
      <c r="E30" s="133"/>
      <c r="F30" s="134"/>
      <c r="G30" s="135" t="str">
        <f t="shared" si="0"/>
        <v/>
      </c>
      <c r="H30" s="36" t="str">
        <f t="shared" si="3"/>
        <v/>
      </c>
      <c r="I30" s="132"/>
      <c r="J30" s="133"/>
      <c r="K30" s="133"/>
      <c r="L30" s="134"/>
      <c r="M30" s="135" t="str">
        <f t="shared" si="1"/>
        <v/>
      </c>
      <c r="N30" s="43" t="str">
        <f t="shared" si="4"/>
        <v/>
      </c>
      <c r="O30" s="136"/>
      <c r="P30" s="137"/>
      <c r="Q30" s="135" t="str">
        <f t="shared" si="2"/>
        <v/>
      </c>
      <c r="R30" s="43" t="str">
        <f t="shared" si="5"/>
        <v/>
      </c>
      <c r="S30" s="138"/>
      <c r="T30" s="139"/>
      <c r="U30" s="157"/>
      <c r="V30" s="16">
        <f t="shared" si="6"/>
        <v>0</v>
      </c>
      <c r="W30" s="16">
        <f t="shared" si="7"/>
        <v>0</v>
      </c>
      <c r="X30" s="16">
        <f t="shared" si="8"/>
        <v>0</v>
      </c>
      <c r="Y30" s="17"/>
    </row>
    <row r="31" spans="1:25" ht="43.5" customHeight="1">
      <c r="A31" s="18">
        <v>12</v>
      </c>
      <c r="B31" s="152"/>
      <c r="C31" s="153"/>
      <c r="D31" s="132"/>
      <c r="E31" s="133"/>
      <c r="F31" s="134"/>
      <c r="G31" s="135" t="str">
        <f t="shared" si="0"/>
        <v/>
      </c>
      <c r="H31" s="36" t="str">
        <f t="shared" si="3"/>
        <v/>
      </c>
      <c r="I31" s="132"/>
      <c r="J31" s="133"/>
      <c r="K31" s="133"/>
      <c r="L31" s="134"/>
      <c r="M31" s="135" t="str">
        <f t="shared" si="1"/>
        <v/>
      </c>
      <c r="N31" s="43" t="str">
        <f t="shared" si="4"/>
        <v/>
      </c>
      <c r="O31" s="136"/>
      <c r="P31" s="137"/>
      <c r="Q31" s="135" t="str">
        <f t="shared" si="2"/>
        <v/>
      </c>
      <c r="R31" s="43" t="str">
        <f t="shared" si="5"/>
        <v/>
      </c>
      <c r="S31" s="138"/>
      <c r="T31" s="139"/>
      <c r="U31" s="157"/>
      <c r="V31" s="16">
        <f t="shared" si="6"/>
        <v>0</v>
      </c>
      <c r="W31" s="16">
        <f t="shared" si="7"/>
        <v>0</v>
      </c>
      <c r="X31" s="16">
        <f t="shared" si="8"/>
        <v>0</v>
      </c>
      <c r="Y31" s="17"/>
    </row>
    <row r="32" spans="1:25" ht="43.5" customHeight="1">
      <c r="A32" s="18">
        <v>13</v>
      </c>
      <c r="B32" s="152"/>
      <c r="C32" s="153"/>
      <c r="D32" s="132"/>
      <c r="E32" s="133"/>
      <c r="F32" s="134"/>
      <c r="G32" s="135" t="str">
        <f t="shared" si="0"/>
        <v/>
      </c>
      <c r="H32" s="36" t="str">
        <f t="shared" si="3"/>
        <v/>
      </c>
      <c r="I32" s="132"/>
      <c r="J32" s="133"/>
      <c r="K32" s="133"/>
      <c r="L32" s="134"/>
      <c r="M32" s="135" t="str">
        <f t="shared" si="1"/>
        <v/>
      </c>
      <c r="N32" s="43" t="str">
        <f t="shared" si="4"/>
        <v/>
      </c>
      <c r="O32" s="136"/>
      <c r="P32" s="137"/>
      <c r="Q32" s="135" t="str">
        <f t="shared" si="2"/>
        <v/>
      </c>
      <c r="R32" s="43" t="str">
        <f t="shared" si="5"/>
        <v/>
      </c>
      <c r="S32" s="138"/>
      <c r="T32" s="139"/>
      <c r="U32" s="157"/>
      <c r="V32" s="16">
        <f t="shared" si="6"/>
        <v>0</v>
      </c>
      <c r="W32" s="16">
        <f t="shared" si="7"/>
        <v>0</v>
      </c>
      <c r="X32" s="16">
        <f t="shared" si="8"/>
        <v>0</v>
      </c>
      <c r="Y32" s="17"/>
    </row>
    <row r="33" spans="1:25" ht="43.5" customHeight="1">
      <c r="A33" s="18">
        <v>14</v>
      </c>
      <c r="B33" s="152"/>
      <c r="C33" s="153"/>
      <c r="D33" s="132"/>
      <c r="E33" s="133"/>
      <c r="F33" s="134"/>
      <c r="G33" s="135" t="str">
        <f t="shared" si="0"/>
        <v/>
      </c>
      <c r="H33" s="36" t="str">
        <f t="shared" si="3"/>
        <v/>
      </c>
      <c r="I33" s="132"/>
      <c r="J33" s="133"/>
      <c r="K33" s="133"/>
      <c r="L33" s="134"/>
      <c r="M33" s="135" t="str">
        <f t="shared" si="1"/>
        <v/>
      </c>
      <c r="N33" s="43" t="str">
        <f t="shared" si="4"/>
        <v/>
      </c>
      <c r="O33" s="136"/>
      <c r="P33" s="137"/>
      <c r="Q33" s="135" t="str">
        <f t="shared" si="2"/>
        <v/>
      </c>
      <c r="R33" s="43" t="str">
        <f t="shared" si="5"/>
        <v/>
      </c>
      <c r="S33" s="138"/>
      <c r="T33" s="139"/>
      <c r="U33" s="157"/>
      <c r="V33" s="16">
        <f t="shared" si="6"/>
        <v>0</v>
      </c>
      <c r="W33" s="16">
        <f t="shared" si="7"/>
        <v>0</v>
      </c>
      <c r="X33" s="16">
        <f t="shared" si="8"/>
        <v>0</v>
      </c>
      <c r="Y33" s="17"/>
    </row>
    <row r="34" spans="1:25" ht="43.5" customHeight="1">
      <c r="A34" s="18">
        <v>15</v>
      </c>
      <c r="B34" s="152"/>
      <c r="C34" s="153"/>
      <c r="D34" s="132"/>
      <c r="E34" s="133"/>
      <c r="F34" s="134"/>
      <c r="G34" s="135" t="str">
        <f t="shared" si="0"/>
        <v/>
      </c>
      <c r="H34" s="36" t="str">
        <f t="shared" si="3"/>
        <v/>
      </c>
      <c r="I34" s="132"/>
      <c r="J34" s="133"/>
      <c r="K34" s="133"/>
      <c r="L34" s="134"/>
      <c r="M34" s="135" t="str">
        <f t="shared" si="1"/>
        <v/>
      </c>
      <c r="N34" s="43" t="str">
        <f t="shared" si="4"/>
        <v/>
      </c>
      <c r="O34" s="136"/>
      <c r="P34" s="137"/>
      <c r="Q34" s="135" t="str">
        <f t="shared" si="2"/>
        <v/>
      </c>
      <c r="R34" s="43" t="str">
        <f t="shared" si="5"/>
        <v/>
      </c>
      <c r="S34" s="138"/>
      <c r="T34" s="139"/>
      <c r="U34" s="157"/>
      <c r="V34" s="16">
        <f t="shared" si="6"/>
        <v>0</v>
      </c>
      <c r="W34" s="16">
        <f t="shared" si="7"/>
        <v>0</v>
      </c>
      <c r="X34" s="16">
        <f t="shared" si="8"/>
        <v>0</v>
      </c>
      <c r="Y34" s="17"/>
    </row>
    <row r="35" spans="1:25" ht="43.5" customHeight="1">
      <c r="A35" s="18">
        <v>16</v>
      </c>
      <c r="B35" s="152"/>
      <c r="C35" s="153"/>
      <c r="D35" s="132"/>
      <c r="E35" s="133"/>
      <c r="F35" s="134"/>
      <c r="G35" s="135" t="str">
        <f t="shared" si="0"/>
        <v/>
      </c>
      <c r="H35" s="36" t="str">
        <f t="shared" si="3"/>
        <v/>
      </c>
      <c r="I35" s="132"/>
      <c r="J35" s="133"/>
      <c r="K35" s="133"/>
      <c r="L35" s="134"/>
      <c r="M35" s="135" t="str">
        <f t="shared" si="1"/>
        <v/>
      </c>
      <c r="N35" s="43" t="str">
        <f t="shared" si="4"/>
        <v/>
      </c>
      <c r="O35" s="136"/>
      <c r="P35" s="137"/>
      <c r="Q35" s="135" t="str">
        <f t="shared" si="2"/>
        <v/>
      </c>
      <c r="R35" s="43" t="str">
        <f t="shared" si="5"/>
        <v/>
      </c>
      <c r="S35" s="138"/>
      <c r="T35" s="139"/>
      <c r="U35" s="157"/>
      <c r="V35" s="16">
        <f t="shared" si="6"/>
        <v>0</v>
      </c>
      <c r="W35" s="16">
        <f t="shared" si="7"/>
        <v>0</v>
      </c>
      <c r="X35" s="16">
        <f t="shared" si="8"/>
        <v>0</v>
      </c>
      <c r="Y35" s="17"/>
    </row>
    <row r="36" spans="1:25" ht="43.5" customHeight="1">
      <c r="A36" s="18">
        <v>17</v>
      </c>
      <c r="B36" s="152"/>
      <c r="C36" s="153"/>
      <c r="D36" s="132"/>
      <c r="E36" s="133"/>
      <c r="F36" s="134"/>
      <c r="G36" s="135" t="str">
        <f t="shared" si="0"/>
        <v/>
      </c>
      <c r="H36" s="36" t="str">
        <f t="shared" si="3"/>
        <v/>
      </c>
      <c r="I36" s="132"/>
      <c r="J36" s="133"/>
      <c r="K36" s="133"/>
      <c r="L36" s="134"/>
      <c r="M36" s="135" t="str">
        <f t="shared" si="1"/>
        <v/>
      </c>
      <c r="N36" s="43" t="str">
        <f t="shared" si="4"/>
        <v/>
      </c>
      <c r="O36" s="136"/>
      <c r="P36" s="137"/>
      <c r="Q36" s="135" t="str">
        <f t="shared" si="2"/>
        <v/>
      </c>
      <c r="R36" s="43" t="str">
        <f t="shared" si="5"/>
        <v/>
      </c>
      <c r="S36" s="138"/>
      <c r="T36" s="139"/>
      <c r="U36" s="157"/>
      <c r="V36" s="16">
        <f t="shared" si="6"/>
        <v>0</v>
      </c>
      <c r="W36" s="16">
        <f t="shared" si="7"/>
        <v>0</v>
      </c>
      <c r="X36" s="16">
        <f t="shared" si="8"/>
        <v>0</v>
      </c>
      <c r="Y36" s="17"/>
    </row>
    <row r="37" spans="1:25" ht="43.5" customHeight="1">
      <c r="A37" s="18">
        <v>18</v>
      </c>
      <c r="B37" s="152"/>
      <c r="C37" s="153"/>
      <c r="D37" s="132"/>
      <c r="E37" s="133"/>
      <c r="F37" s="134"/>
      <c r="G37" s="135" t="str">
        <f t="shared" si="0"/>
        <v/>
      </c>
      <c r="H37" s="36" t="str">
        <f t="shared" si="3"/>
        <v/>
      </c>
      <c r="I37" s="132"/>
      <c r="J37" s="133"/>
      <c r="K37" s="133"/>
      <c r="L37" s="134"/>
      <c r="M37" s="135" t="str">
        <f t="shared" si="1"/>
        <v/>
      </c>
      <c r="N37" s="43" t="str">
        <f t="shared" si="4"/>
        <v/>
      </c>
      <c r="O37" s="136"/>
      <c r="P37" s="137"/>
      <c r="Q37" s="135" t="str">
        <f t="shared" si="2"/>
        <v/>
      </c>
      <c r="R37" s="43" t="str">
        <f t="shared" si="5"/>
        <v/>
      </c>
      <c r="S37" s="138"/>
      <c r="T37" s="139"/>
      <c r="U37" s="157"/>
      <c r="V37" s="16">
        <f t="shared" si="6"/>
        <v>0</v>
      </c>
      <c r="W37" s="16">
        <f t="shared" si="7"/>
        <v>0</v>
      </c>
      <c r="X37" s="16">
        <f t="shared" si="8"/>
        <v>0</v>
      </c>
      <c r="Y37" s="17"/>
    </row>
    <row r="38" spans="1:25" ht="43.5" customHeight="1">
      <c r="A38" s="18">
        <v>19</v>
      </c>
      <c r="B38" s="152"/>
      <c r="C38" s="153"/>
      <c r="D38" s="132"/>
      <c r="E38" s="133"/>
      <c r="F38" s="134"/>
      <c r="G38" s="135" t="str">
        <f t="shared" si="0"/>
        <v/>
      </c>
      <c r="H38" s="36" t="str">
        <f t="shared" si="3"/>
        <v/>
      </c>
      <c r="I38" s="132"/>
      <c r="J38" s="133"/>
      <c r="K38" s="133"/>
      <c r="L38" s="134"/>
      <c r="M38" s="135" t="str">
        <f t="shared" si="1"/>
        <v/>
      </c>
      <c r="N38" s="43" t="str">
        <f t="shared" si="4"/>
        <v/>
      </c>
      <c r="O38" s="136"/>
      <c r="P38" s="137"/>
      <c r="Q38" s="135" t="str">
        <f t="shared" si="2"/>
        <v/>
      </c>
      <c r="R38" s="43" t="str">
        <f t="shared" si="5"/>
        <v/>
      </c>
      <c r="S38" s="138"/>
      <c r="T38" s="139"/>
      <c r="U38" s="157"/>
      <c r="V38" s="16">
        <f t="shared" si="6"/>
        <v>0</v>
      </c>
      <c r="W38" s="16">
        <f t="shared" si="7"/>
        <v>0</v>
      </c>
      <c r="X38" s="16">
        <f t="shared" si="8"/>
        <v>0</v>
      </c>
      <c r="Y38" s="17"/>
    </row>
    <row r="39" spans="1:25" ht="43.5" customHeight="1">
      <c r="A39" s="18">
        <v>20</v>
      </c>
      <c r="B39" s="152"/>
      <c r="C39" s="153"/>
      <c r="D39" s="132"/>
      <c r="E39" s="133"/>
      <c r="F39" s="134"/>
      <c r="G39" s="135" t="str">
        <f t="shared" si="0"/>
        <v/>
      </c>
      <c r="H39" s="36" t="str">
        <f t="shared" si="3"/>
        <v/>
      </c>
      <c r="I39" s="132"/>
      <c r="J39" s="133"/>
      <c r="K39" s="133"/>
      <c r="L39" s="134"/>
      <c r="M39" s="135" t="str">
        <f t="shared" si="1"/>
        <v/>
      </c>
      <c r="N39" s="43" t="str">
        <f t="shared" si="4"/>
        <v/>
      </c>
      <c r="O39" s="136"/>
      <c r="P39" s="137"/>
      <c r="Q39" s="135" t="str">
        <f t="shared" si="2"/>
        <v/>
      </c>
      <c r="R39" s="43" t="str">
        <f t="shared" si="5"/>
        <v/>
      </c>
      <c r="S39" s="138"/>
      <c r="T39" s="139"/>
      <c r="U39" s="157"/>
      <c r="V39" s="16">
        <f t="shared" si="6"/>
        <v>0</v>
      </c>
      <c r="W39" s="16">
        <f t="shared" si="7"/>
        <v>0</v>
      </c>
      <c r="X39" s="16">
        <f t="shared" si="8"/>
        <v>0</v>
      </c>
      <c r="Y39" s="17"/>
    </row>
    <row r="40" spans="1:25" ht="43.5" customHeight="1">
      <c r="A40" s="18">
        <v>21</v>
      </c>
      <c r="B40" s="152"/>
      <c r="C40" s="153"/>
      <c r="D40" s="132"/>
      <c r="E40" s="133"/>
      <c r="F40" s="134"/>
      <c r="G40" s="135" t="str">
        <f t="shared" si="0"/>
        <v/>
      </c>
      <c r="H40" s="36" t="str">
        <f t="shared" si="3"/>
        <v/>
      </c>
      <c r="I40" s="132"/>
      <c r="J40" s="133"/>
      <c r="K40" s="133"/>
      <c r="L40" s="134"/>
      <c r="M40" s="135" t="str">
        <f t="shared" si="1"/>
        <v/>
      </c>
      <c r="N40" s="43" t="str">
        <f t="shared" si="4"/>
        <v/>
      </c>
      <c r="O40" s="136"/>
      <c r="P40" s="137"/>
      <c r="Q40" s="135" t="str">
        <f t="shared" si="2"/>
        <v/>
      </c>
      <c r="R40" s="43" t="str">
        <f t="shared" si="5"/>
        <v/>
      </c>
      <c r="S40" s="138"/>
      <c r="T40" s="139"/>
      <c r="U40" s="157"/>
      <c r="V40" s="16">
        <f t="shared" si="6"/>
        <v>0</v>
      </c>
      <c r="W40" s="16">
        <f t="shared" si="7"/>
        <v>0</v>
      </c>
      <c r="X40" s="16">
        <f t="shared" si="8"/>
        <v>0</v>
      </c>
      <c r="Y40" s="17"/>
    </row>
    <row r="41" spans="1:25" ht="43.5" customHeight="1">
      <c r="A41" s="18">
        <v>22</v>
      </c>
      <c r="B41" s="152"/>
      <c r="C41" s="153"/>
      <c r="D41" s="132"/>
      <c r="E41" s="133"/>
      <c r="F41" s="134"/>
      <c r="G41" s="135" t="str">
        <f t="shared" si="0"/>
        <v/>
      </c>
      <c r="H41" s="36" t="str">
        <f t="shared" si="3"/>
        <v/>
      </c>
      <c r="I41" s="132"/>
      <c r="J41" s="133"/>
      <c r="K41" s="133"/>
      <c r="L41" s="134"/>
      <c r="M41" s="135" t="str">
        <f t="shared" si="1"/>
        <v/>
      </c>
      <c r="N41" s="43" t="str">
        <f t="shared" si="4"/>
        <v/>
      </c>
      <c r="O41" s="136"/>
      <c r="P41" s="137"/>
      <c r="Q41" s="135" t="str">
        <f t="shared" si="2"/>
        <v/>
      </c>
      <c r="R41" s="43" t="str">
        <f t="shared" si="5"/>
        <v/>
      </c>
      <c r="S41" s="138"/>
      <c r="T41" s="139"/>
      <c r="U41" s="157"/>
      <c r="V41" s="16">
        <f t="shared" si="6"/>
        <v>0</v>
      </c>
      <c r="W41" s="16">
        <f t="shared" si="7"/>
        <v>0</v>
      </c>
      <c r="X41" s="16">
        <f t="shared" si="8"/>
        <v>0</v>
      </c>
      <c r="Y41" s="17"/>
    </row>
    <row r="42" spans="1:25" ht="43.5" customHeight="1">
      <c r="A42" s="18">
        <v>23</v>
      </c>
      <c r="B42" s="152"/>
      <c r="C42" s="153"/>
      <c r="D42" s="132"/>
      <c r="E42" s="133"/>
      <c r="F42" s="134"/>
      <c r="G42" s="135" t="str">
        <f t="shared" si="0"/>
        <v/>
      </c>
      <c r="H42" s="36" t="str">
        <f t="shared" si="3"/>
        <v/>
      </c>
      <c r="I42" s="132"/>
      <c r="J42" s="133"/>
      <c r="K42" s="133"/>
      <c r="L42" s="134"/>
      <c r="M42" s="135" t="str">
        <f t="shared" si="1"/>
        <v/>
      </c>
      <c r="N42" s="43" t="str">
        <f t="shared" si="4"/>
        <v/>
      </c>
      <c r="O42" s="136"/>
      <c r="P42" s="137"/>
      <c r="Q42" s="135" t="str">
        <f t="shared" si="2"/>
        <v/>
      </c>
      <c r="R42" s="43" t="str">
        <f t="shared" si="5"/>
        <v/>
      </c>
      <c r="S42" s="138"/>
      <c r="T42" s="139"/>
      <c r="U42" s="157"/>
      <c r="V42" s="16">
        <f t="shared" si="6"/>
        <v>0</v>
      </c>
      <c r="W42" s="16">
        <f t="shared" si="7"/>
        <v>0</v>
      </c>
      <c r="X42" s="16">
        <f t="shared" si="8"/>
        <v>0</v>
      </c>
      <c r="Y42" s="17"/>
    </row>
    <row r="43" spans="1:25" ht="43.5" customHeight="1">
      <c r="A43" s="18">
        <v>24</v>
      </c>
      <c r="B43" s="152"/>
      <c r="C43" s="153"/>
      <c r="D43" s="132"/>
      <c r="E43" s="133"/>
      <c r="F43" s="134"/>
      <c r="G43" s="135" t="str">
        <f t="shared" si="0"/>
        <v/>
      </c>
      <c r="H43" s="36" t="str">
        <f t="shared" si="3"/>
        <v/>
      </c>
      <c r="I43" s="132"/>
      <c r="J43" s="133"/>
      <c r="K43" s="133"/>
      <c r="L43" s="134"/>
      <c r="M43" s="135" t="str">
        <f t="shared" si="1"/>
        <v/>
      </c>
      <c r="N43" s="43" t="str">
        <f t="shared" si="4"/>
        <v/>
      </c>
      <c r="O43" s="136"/>
      <c r="P43" s="137"/>
      <c r="Q43" s="135" t="str">
        <f t="shared" si="2"/>
        <v/>
      </c>
      <c r="R43" s="43" t="str">
        <f t="shared" si="5"/>
        <v/>
      </c>
      <c r="S43" s="138"/>
      <c r="T43" s="139"/>
      <c r="U43" s="157"/>
      <c r="V43" s="16">
        <f t="shared" si="6"/>
        <v>0</v>
      </c>
      <c r="W43" s="16">
        <f t="shared" si="7"/>
        <v>0</v>
      </c>
      <c r="X43" s="16">
        <f t="shared" si="8"/>
        <v>0</v>
      </c>
      <c r="Y43" s="17"/>
    </row>
    <row r="44" spans="1:25" ht="43.5" customHeight="1">
      <c r="A44" s="18">
        <v>25</v>
      </c>
      <c r="B44" s="152"/>
      <c r="C44" s="153"/>
      <c r="D44" s="132"/>
      <c r="E44" s="133"/>
      <c r="F44" s="134"/>
      <c r="G44" s="135" t="str">
        <f t="shared" si="0"/>
        <v/>
      </c>
      <c r="H44" s="36" t="str">
        <f t="shared" si="3"/>
        <v/>
      </c>
      <c r="I44" s="132"/>
      <c r="J44" s="133"/>
      <c r="K44" s="133"/>
      <c r="L44" s="134"/>
      <c r="M44" s="135" t="str">
        <f t="shared" si="1"/>
        <v/>
      </c>
      <c r="N44" s="43" t="str">
        <f t="shared" si="4"/>
        <v/>
      </c>
      <c r="O44" s="136"/>
      <c r="P44" s="137"/>
      <c r="Q44" s="135" t="str">
        <f t="shared" si="2"/>
        <v/>
      </c>
      <c r="R44" s="43" t="str">
        <f t="shared" si="5"/>
        <v/>
      </c>
      <c r="S44" s="138"/>
      <c r="T44" s="139"/>
      <c r="U44" s="157"/>
      <c r="V44" s="16">
        <f t="shared" si="6"/>
        <v>0</v>
      </c>
      <c r="W44" s="16">
        <f t="shared" si="7"/>
        <v>0</v>
      </c>
      <c r="X44" s="16">
        <f t="shared" si="8"/>
        <v>0</v>
      </c>
      <c r="Y44" s="17"/>
    </row>
    <row r="45" spans="1:25" ht="43.5" customHeight="1">
      <c r="A45" s="18">
        <v>26</v>
      </c>
      <c r="B45" s="152"/>
      <c r="C45" s="153"/>
      <c r="D45" s="132"/>
      <c r="E45" s="133"/>
      <c r="F45" s="134"/>
      <c r="G45" s="135" t="str">
        <f t="shared" si="0"/>
        <v/>
      </c>
      <c r="H45" s="36" t="str">
        <f t="shared" si="3"/>
        <v/>
      </c>
      <c r="I45" s="132"/>
      <c r="J45" s="133"/>
      <c r="K45" s="133"/>
      <c r="L45" s="134"/>
      <c r="M45" s="135" t="str">
        <f t="shared" si="1"/>
        <v/>
      </c>
      <c r="N45" s="43" t="str">
        <f t="shared" si="4"/>
        <v/>
      </c>
      <c r="O45" s="136"/>
      <c r="P45" s="137"/>
      <c r="Q45" s="135" t="str">
        <f t="shared" si="2"/>
        <v/>
      </c>
      <c r="R45" s="43" t="str">
        <f t="shared" si="5"/>
        <v/>
      </c>
      <c r="S45" s="138"/>
      <c r="T45" s="139"/>
      <c r="U45" s="157"/>
      <c r="V45" s="16">
        <f t="shared" si="6"/>
        <v>0</v>
      </c>
      <c r="W45" s="16">
        <f t="shared" si="7"/>
        <v>0</v>
      </c>
      <c r="X45" s="16">
        <f t="shared" si="8"/>
        <v>0</v>
      </c>
      <c r="Y45" s="17"/>
    </row>
    <row r="46" spans="1:25" ht="43.5" customHeight="1">
      <c r="A46" s="18">
        <v>27</v>
      </c>
      <c r="B46" s="152"/>
      <c r="C46" s="153"/>
      <c r="D46" s="132"/>
      <c r="E46" s="133"/>
      <c r="F46" s="134"/>
      <c r="G46" s="135" t="str">
        <f t="shared" si="0"/>
        <v/>
      </c>
      <c r="H46" s="36" t="str">
        <f t="shared" si="3"/>
        <v/>
      </c>
      <c r="I46" s="132"/>
      <c r="J46" s="133"/>
      <c r="K46" s="133"/>
      <c r="L46" s="134"/>
      <c r="M46" s="135" t="str">
        <f t="shared" si="1"/>
        <v/>
      </c>
      <c r="N46" s="43" t="str">
        <f t="shared" si="4"/>
        <v/>
      </c>
      <c r="O46" s="136"/>
      <c r="P46" s="137"/>
      <c r="Q46" s="135" t="str">
        <f t="shared" si="2"/>
        <v/>
      </c>
      <c r="R46" s="43" t="str">
        <f t="shared" si="5"/>
        <v/>
      </c>
      <c r="S46" s="138"/>
      <c r="T46" s="139"/>
      <c r="U46" s="157"/>
      <c r="V46" s="16">
        <f t="shared" si="6"/>
        <v>0</v>
      </c>
      <c r="W46" s="16">
        <f t="shared" si="7"/>
        <v>0</v>
      </c>
      <c r="X46" s="16">
        <f t="shared" si="8"/>
        <v>0</v>
      </c>
      <c r="Y46" s="17"/>
    </row>
    <row r="47" spans="1:25" ht="43.5" customHeight="1">
      <c r="A47" s="18">
        <v>28</v>
      </c>
      <c r="B47" s="152"/>
      <c r="C47" s="153"/>
      <c r="D47" s="132"/>
      <c r="E47" s="133"/>
      <c r="F47" s="134"/>
      <c r="G47" s="135" t="str">
        <f t="shared" si="0"/>
        <v/>
      </c>
      <c r="H47" s="36" t="str">
        <f t="shared" si="3"/>
        <v/>
      </c>
      <c r="I47" s="132"/>
      <c r="J47" s="133"/>
      <c r="K47" s="133"/>
      <c r="L47" s="134"/>
      <c r="M47" s="135" t="str">
        <f t="shared" si="1"/>
        <v/>
      </c>
      <c r="N47" s="43" t="str">
        <f t="shared" si="4"/>
        <v/>
      </c>
      <c r="O47" s="136"/>
      <c r="P47" s="137"/>
      <c r="Q47" s="135" t="str">
        <f t="shared" si="2"/>
        <v/>
      </c>
      <c r="R47" s="43" t="str">
        <f t="shared" si="5"/>
        <v/>
      </c>
      <c r="S47" s="138"/>
      <c r="T47" s="139"/>
      <c r="U47" s="157"/>
      <c r="V47" s="16">
        <f t="shared" si="6"/>
        <v>0</v>
      </c>
      <c r="W47" s="16">
        <f t="shared" si="7"/>
        <v>0</v>
      </c>
      <c r="X47" s="16">
        <f t="shared" si="8"/>
        <v>0</v>
      </c>
      <c r="Y47" s="17"/>
    </row>
    <row r="48" spans="1:25" ht="43.5" customHeight="1">
      <c r="A48" s="18">
        <v>29</v>
      </c>
      <c r="B48" s="152"/>
      <c r="C48" s="153"/>
      <c r="D48" s="132"/>
      <c r="E48" s="133"/>
      <c r="F48" s="134"/>
      <c r="G48" s="135" t="str">
        <f t="shared" si="0"/>
        <v/>
      </c>
      <c r="H48" s="36" t="str">
        <f t="shared" si="3"/>
        <v/>
      </c>
      <c r="I48" s="132"/>
      <c r="J48" s="133"/>
      <c r="K48" s="133"/>
      <c r="L48" s="134"/>
      <c r="M48" s="135" t="str">
        <f t="shared" si="1"/>
        <v/>
      </c>
      <c r="N48" s="43" t="str">
        <f t="shared" si="4"/>
        <v/>
      </c>
      <c r="O48" s="136"/>
      <c r="P48" s="137"/>
      <c r="Q48" s="135" t="str">
        <f t="shared" si="2"/>
        <v/>
      </c>
      <c r="R48" s="43" t="str">
        <f t="shared" si="5"/>
        <v/>
      </c>
      <c r="S48" s="138"/>
      <c r="T48" s="139"/>
      <c r="U48" s="157"/>
      <c r="V48" s="16">
        <f t="shared" si="6"/>
        <v>0</v>
      </c>
      <c r="W48" s="16">
        <f t="shared" si="7"/>
        <v>0</v>
      </c>
      <c r="X48" s="16">
        <f t="shared" si="8"/>
        <v>0</v>
      </c>
      <c r="Y48" s="17"/>
    </row>
    <row r="49" spans="1:25" ht="43.5" customHeight="1" thickBot="1">
      <c r="A49" s="19">
        <v>30</v>
      </c>
      <c r="B49" s="154"/>
      <c r="C49" s="155"/>
      <c r="D49" s="140"/>
      <c r="E49" s="141"/>
      <c r="F49" s="142"/>
      <c r="G49" s="143" t="str">
        <f t="shared" si="0"/>
        <v/>
      </c>
      <c r="H49" s="36" t="str">
        <f t="shared" si="3"/>
        <v/>
      </c>
      <c r="I49" s="140"/>
      <c r="J49" s="141"/>
      <c r="K49" s="141"/>
      <c r="L49" s="142"/>
      <c r="M49" s="143" t="str">
        <f t="shared" si="1"/>
        <v/>
      </c>
      <c r="N49" s="44" t="str">
        <f t="shared" si="4"/>
        <v/>
      </c>
      <c r="O49" s="144"/>
      <c r="P49" s="145"/>
      <c r="Q49" s="143" t="str">
        <f t="shared" si="2"/>
        <v/>
      </c>
      <c r="R49" s="44" t="str">
        <f t="shared" si="5"/>
        <v/>
      </c>
      <c r="S49" s="146"/>
      <c r="T49" s="147"/>
      <c r="U49" s="158"/>
      <c r="V49" s="16">
        <f t="shared" si="6"/>
        <v>0</v>
      </c>
      <c r="W49" s="16">
        <f t="shared" si="7"/>
        <v>0</v>
      </c>
      <c r="X49" s="16">
        <f t="shared" si="8"/>
        <v>0</v>
      </c>
      <c r="Y49" s="17"/>
    </row>
    <row r="50" spans="1:25" ht="30.75" customHeight="1" thickBot="1">
      <c r="B50" s="20"/>
      <c r="C50" s="20"/>
      <c r="D50" s="21"/>
      <c r="E50" s="21"/>
      <c r="F50" s="21"/>
      <c r="G50" s="22"/>
      <c r="H50" s="22"/>
      <c r="I50" s="21"/>
      <c r="J50" s="21"/>
      <c r="K50" s="21"/>
      <c r="L50" s="21"/>
      <c r="M50" s="22"/>
      <c r="N50" s="22"/>
      <c r="O50" s="23"/>
      <c r="P50" s="23"/>
      <c r="Q50" s="22"/>
      <c r="R50" s="22"/>
    </row>
    <row r="51" spans="1:25" ht="30.75" customHeight="1">
      <c r="B51" s="65" t="s">
        <v>13</v>
      </c>
      <c r="C51" s="65"/>
      <c r="D51" s="159" t="e">
        <f t="shared" ref="D51:Q51" si="9">AVERAGE(D20:D49)</f>
        <v>#DIV/0!</v>
      </c>
      <c r="E51" s="160" t="e">
        <f t="shared" si="9"/>
        <v>#DIV/0!</v>
      </c>
      <c r="F51" s="160" t="e">
        <f t="shared" si="9"/>
        <v>#DIV/0!</v>
      </c>
      <c r="G51" s="161" t="e">
        <f t="shared" si="9"/>
        <v>#DIV/0!</v>
      </c>
      <c r="H51" s="162" t="e">
        <f t="shared" si="9"/>
        <v>#DIV/0!</v>
      </c>
      <c r="I51" s="159" t="e">
        <f t="shared" si="9"/>
        <v>#DIV/0!</v>
      </c>
      <c r="J51" s="160" t="e">
        <f t="shared" si="9"/>
        <v>#DIV/0!</v>
      </c>
      <c r="K51" s="160" t="e">
        <f t="shared" si="9"/>
        <v>#DIV/0!</v>
      </c>
      <c r="L51" s="163" t="e">
        <f t="shared" si="9"/>
        <v>#DIV/0!</v>
      </c>
      <c r="M51" s="164" t="e">
        <f t="shared" si="9"/>
        <v>#DIV/0!</v>
      </c>
      <c r="N51" s="165" t="e">
        <f t="shared" ref="N51" si="10">AVERAGE(N20:N49)</f>
        <v>#DIV/0!</v>
      </c>
      <c r="O51" s="166" t="e">
        <f t="shared" si="9"/>
        <v>#DIV/0!</v>
      </c>
      <c r="P51" s="167" t="e">
        <f t="shared" si="9"/>
        <v>#DIV/0!</v>
      </c>
      <c r="Q51" s="164" t="e">
        <f t="shared" si="9"/>
        <v>#DIV/0!</v>
      </c>
      <c r="R51" s="165" t="e">
        <f t="shared" ref="R51" si="11">AVERAGE(R20:R49)</f>
        <v>#DIV/0!</v>
      </c>
      <c r="S51" s="11"/>
      <c r="T51" s="24"/>
    </row>
    <row r="52" spans="1:25" ht="30.75" customHeight="1">
      <c r="B52" s="65" t="s">
        <v>2</v>
      </c>
      <c r="C52" s="65"/>
      <c r="D52" s="168">
        <f>MIN(D20:D49)</f>
        <v>0</v>
      </c>
      <c r="E52" s="169">
        <f t="shared" ref="E52:Q52" si="12">MIN(E20:E49)</f>
        <v>0</v>
      </c>
      <c r="F52" s="169">
        <f t="shared" si="12"/>
        <v>0</v>
      </c>
      <c r="G52" s="170">
        <f t="shared" si="12"/>
        <v>0</v>
      </c>
      <c r="H52" s="171">
        <f t="shared" si="12"/>
        <v>0</v>
      </c>
      <c r="I52" s="168">
        <f t="shared" si="12"/>
        <v>0</v>
      </c>
      <c r="J52" s="169">
        <f t="shared" si="12"/>
        <v>0</v>
      </c>
      <c r="K52" s="169">
        <f t="shared" si="12"/>
        <v>0</v>
      </c>
      <c r="L52" s="172">
        <f t="shared" si="12"/>
        <v>0</v>
      </c>
      <c r="M52" s="173">
        <f t="shared" si="12"/>
        <v>0</v>
      </c>
      <c r="N52" s="174">
        <f t="shared" ref="N52" si="13">MIN(N20:N49)</f>
        <v>0</v>
      </c>
      <c r="O52" s="175">
        <f t="shared" si="12"/>
        <v>0</v>
      </c>
      <c r="P52" s="176">
        <f t="shared" si="12"/>
        <v>0</v>
      </c>
      <c r="Q52" s="173">
        <f t="shared" si="12"/>
        <v>0</v>
      </c>
      <c r="R52" s="174">
        <f t="shared" ref="R52" si="14">MIN(R20:R49)</f>
        <v>0</v>
      </c>
      <c r="S52" s="11"/>
      <c r="T52" s="25"/>
    </row>
    <row r="53" spans="1:25" ht="30.75" customHeight="1" thickBot="1">
      <c r="B53" s="65" t="s">
        <v>3</v>
      </c>
      <c r="C53" s="65"/>
      <c r="D53" s="177">
        <f>MAX(D20:D49)</f>
        <v>0</v>
      </c>
      <c r="E53" s="178">
        <f t="shared" ref="E53:Q53" si="15">MAX(E20:E49)</f>
        <v>0</v>
      </c>
      <c r="F53" s="178">
        <f t="shared" si="15"/>
        <v>0</v>
      </c>
      <c r="G53" s="179">
        <f t="shared" si="15"/>
        <v>0</v>
      </c>
      <c r="H53" s="180">
        <f t="shared" si="15"/>
        <v>0</v>
      </c>
      <c r="I53" s="177">
        <f t="shared" si="15"/>
        <v>0</v>
      </c>
      <c r="J53" s="178">
        <f t="shared" si="15"/>
        <v>0</v>
      </c>
      <c r="K53" s="178">
        <f t="shared" si="15"/>
        <v>0</v>
      </c>
      <c r="L53" s="181">
        <f t="shared" si="15"/>
        <v>0</v>
      </c>
      <c r="M53" s="182">
        <f t="shared" si="15"/>
        <v>0</v>
      </c>
      <c r="N53" s="183">
        <f t="shared" ref="N53" si="16">MAX(N20:N49)</f>
        <v>0</v>
      </c>
      <c r="O53" s="184">
        <f t="shared" si="15"/>
        <v>0</v>
      </c>
      <c r="P53" s="185">
        <f t="shared" si="15"/>
        <v>0</v>
      </c>
      <c r="Q53" s="182">
        <f t="shared" si="15"/>
        <v>0</v>
      </c>
      <c r="R53" s="183">
        <f t="shared" ref="R53" si="17">MAX(R20:R49)</f>
        <v>0</v>
      </c>
      <c r="S53" s="11"/>
      <c r="T53" s="25"/>
    </row>
    <row r="54" spans="1:25" ht="30.75" customHeight="1" thickBot="1">
      <c r="B54" s="10"/>
      <c r="C54" s="10"/>
      <c r="D54" s="26"/>
      <c r="E54" s="26"/>
      <c r="F54" s="11"/>
      <c r="G54" s="9"/>
      <c r="H54" s="9"/>
      <c r="I54" s="26"/>
      <c r="J54" s="26"/>
      <c r="K54" s="26"/>
      <c r="L54" s="11"/>
      <c r="M54" s="9"/>
      <c r="N54" s="9"/>
      <c r="O54" s="26"/>
      <c r="P54" s="26"/>
      <c r="Q54" s="9"/>
      <c r="R54" s="9"/>
      <c r="S54" s="11"/>
      <c r="T54" s="25"/>
    </row>
    <row r="55" spans="1:25" ht="30.75" customHeight="1">
      <c r="B55" s="52" t="s">
        <v>14</v>
      </c>
      <c r="C55" s="53"/>
      <c r="D55" s="27"/>
      <c r="E55" s="28"/>
      <c r="F55" s="28"/>
      <c r="G55" s="28"/>
      <c r="H55" s="28"/>
      <c r="I55" s="27"/>
      <c r="J55" s="28"/>
      <c r="K55" s="28"/>
      <c r="L55" s="28"/>
      <c r="M55" s="28"/>
      <c r="N55" s="28"/>
      <c r="O55" s="27"/>
      <c r="P55" s="28"/>
      <c r="Q55" s="28"/>
      <c r="R55" s="28"/>
      <c r="S55" s="28"/>
      <c r="T55" s="52" t="s">
        <v>17</v>
      </c>
      <c r="U55" s="53"/>
    </row>
    <row r="56" spans="1:25" ht="30.75" customHeight="1">
      <c r="B56" s="54"/>
      <c r="C56" s="55"/>
      <c r="D56" s="27"/>
      <c r="E56" s="29"/>
      <c r="F56" s="29"/>
      <c r="G56" s="29"/>
      <c r="H56" s="29"/>
      <c r="I56" s="27"/>
      <c r="J56" s="29"/>
      <c r="K56" s="29"/>
      <c r="L56" s="29"/>
      <c r="M56" s="29"/>
      <c r="N56" s="29"/>
      <c r="O56" s="27"/>
      <c r="P56" s="29"/>
      <c r="Q56" s="29"/>
      <c r="R56" s="29"/>
      <c r="S56" s="29"/>
      <c r="T56" s="30"/>
      <c r="U56" s="31"/>
    </row>
    <row r="57" spans="1:25" ht="30.75" customHeight="1">
      <c r="B57" s="54"/>
      <c r="C57" s="55"/>
      <c r="D57" s="27"/>
      <c r="E57" s="29"/>
      <c r="F57" s="29"/>
      <c r="G57" s="29"/>
      <c r="H57" s="29"/>
      <c r="I57" s="27"/>
      <c r="J57" s="29"/>
      <c r="K57" s="29"/>
      <c r="L57" s="29"/>
      <c r="M57" s="29"/>
      <c r="N57" s="29"/>
      <c r="O57" s="27"/>
      <c r="P57" s="29"/>
      <c r="Q57" s="29"/>
      <c r="R57" s="29"/>
      <c r="S57" s="29"/>
      <c r="T57" s="32" t="s">
        <v>18</v>
      </c>
      <c r="U57" s="31"/>
    </row>
    <row r="58" spans="1:25" ht="30.75" customHeight="1">
      <c r="B58" s="45"/>
      <c r="C58" s="46"/>
      <c r="D58" s="27"/>
      <c r="E58" s="29"/>
      <c r="F58" s="29"/>
      <c r="G58" s="29"/>
      <c r="H58" s="29"/>
      <c r="I58" s="27"/>
      <c r="J58" s="29"/>
      <c r="K58" s="29"/>
      <c r="L58" s="29"/>
      <c r="M58" s="29"/>
      <c r="N58" s="29"/>
      <c r="O58" s="27"/>
      <c r="P58" s="29"/>
      <c r="Q58" s="29"/>
      <c r="R58" s="29"/>
      <c r="S58" s="29"/>
      <c r="T58" s="33"/>
      <c r="U58" s="31"/>
    </row>
    <row r="59" spans="1:25" ht="30.75" customHeight="1">
      <c r="B59" s="45"/>
      <c r="C59" s="46"/>
      <c r="D59" s="27"/>
      <c r="E59" s="29"/>
      <c r="F59" s="29"/>
      <c r="G59" s="29"/>
      <c r="H59" s="29"/>
      <c r="I59" s="27"/>
      <c r="J59" s="29"/>
      <c r="K59" s="29"/>
      <c r="L59" s="29"/>
      <c r="M59" s="29"/>
      <c r="N59" s="29"/>
      <c r="O59" s="27"/>
      <c r="P59" s="29"/>
      <c r="Q59" s="29"/>
      <c r="R59" s="29"/>
      <c r="S59" s="29"/>
      <c r="T59" s="32" t="s">
        <v>9</v>
      </c>
      <c r="U59" s="31"/>
    </row>
    <row r="60" spans="1:25" ht="30.75" customHeight="1">
      <c r="B60" s="45"/>
      <c r="C60" s="46"/>
      <c r="D60" s="27"/>
      <c r="E60" s="29"/>
      <c r="F60" s="29"/>
      <c r="G60" s="29"/>
      <c r="H60" s="29"/>
      <c r="I60" s="27"/>
      <c r="J60" s="29"/>
      <c r="K60" s="29"/>
      <c r="L60" s="29"/>
      <c r="M60" s="29"/>
      <c r="N60" s="29"/>
      <c r="O60" s="27"/>
      <c r="P60" s="29"/>
      <c r="Q60" s="29"/>
      <c r="R60" s="29"/>
      <c r="S60" s="29"/>
      <c r="T60" s="30"/>
      <c r="U60" s="31"/>
    </row>
    <row r="61" spans="1:25" ht="30.75" customHeight="1" thickBot="1">
      <c r="B61" s="47"/>
      <c r="C61" s="48"/>
      <c r="D61" s="27"/>
      <c r="E61" s="29"/>
      <c r="F61" s="29"/>
      <c r="G61" s="29"/>
      <c r="H61" s="29"/>
      <c r="I61" s="27"/>
      <c r="J61" s="29"/>
      <c r="K61" s="29"/>
      <c r="L61" s="29"/>
      <c r="M61" s="29"/>
      <c r="N61" s="29"/>
      <c r="O61" s="27"/>
      <c r="P61" s="29"/>
      <c r="Q61" s="29"/>
      <c r="R61" s="29"/>
      <c r="S61" s="29"/>
      <c r="T61" s="34"/>
      <c r="U61" s="35"/>
    </row>
  </sheetData>
  <sheetProtection sheet="1" objects="1" scenarios="1" selectLockedCells="1"/>
  <mergeCells count="44">
    <mergeCell ref="R18:R19"/>
    <mergeCell ref="O15:R15"/>
    <mergeCell ref="O16:R16"/>
    <mergeCell ref="O17:R17"/>
    <mergeCell ref="B3:U3"/>
    <mergeCell ref="B2:U2"/>
    <mergeCell ref="G18:G19"/>
    <mergeCell ref="F18:F19"/>
    <mergeCell ref="U15:U19"/>
    <mergeCell ref="I18:I19"/>
    <mergeCell ref="J18:J19"/>
    <mergeCell ref="B5:U5"/>
    <mergeCell ref="B6:U6"/>
    <mergeCell ref="S15:S19"/>
    <mergeCell ref="T15:T19"/>
    <mergeCell ref="D16:H16"/>
    <mergeCell ref="D17:H17"/>
    <mergeCell ref="I16:N16"/>
    <mergeCell ref="I17:N17"/>
    <mergeCell ref="I15:N15"/>
    <mergeCell ref="T55:U55"/>
    <mergeCell ref="B15:C19"/>
    <mergeCell ref="D18:D19"/>
    <mergeCell ref="E18:E19"/>
    <mergeCell ref="B51:C51"/>
    <mergeCell ref="B52:C52"/>
    <mergeCell ref="B53:C53"/>
    <mergeCell ref="L18:L19"/>
    <mergeCell ref="M18:M19"/>
    <mergeCell ref="K18:K19"/>
    <mergeCell ref="O18:O19"/>
    <mergeCell ref="P18:P19"/>
    <mergeCell ref="Q18:Q19"/>
    <mergeCell ref="H18:H19"/>
    <mergeCell ref="N18:N19"/>
    <mergeCell ref="D15:H15"/>
    <mergeCell ref="B60:C60"/>
    <mergeCell ref="B61:C61"/>
    <mergeCell ref="A15:A19"/>
    <mergeCell ref="B55:C55"/>
    <mergeCell ref="B56:C56"/>
    <mergeCell ref="B57:C57"/>
    <mergeCell ref="B58:C58"/>
    <mergeCell ref="B59:C59"/>
  </mergeCells>
  <phoneticPr fontId="0" type="noConversion"/>
  <pageMargins left="0.39370078740157483" right="0.19685039370078741" top="0.19685039370078741" bottom="0.19685039370078741" header="0.19685039370078741" footer="0.19685039370078741"/>
  <pageSetup paperSize="9" scale="51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L44"/>
  <sheetViews>
    <sheetView topLeftCell="B1" zoomScale="150" zoomScaleNormal="150" workbookViewId="0">
      <selection activeCell="C1" sqref="C1"/>
    </sheetView>
  </sheetViews>
  <sheetFormatPr baseColWidth="10" defaultRowHeight="12.75"/>
  <cols>
    <col min="1" max="1" width="7.85546875" customWidth="1"/>
    <col min="5" max="5" width="3.42578125" customWidth="1"/>
    <col min="7" max="7" width="13.42578125" customWidth="1"/>
    <col min="9" max="9" width="3.42578125" customWidth="1"/>
  </cols>
  <sheetData>
    <row r="1" spans="1:12">
      <c r="A1" t="s">
        <v>0</v>
      </c>
      <c r="C1" s="7"/>
    </row>
    <row r="2" spans="1:12" ht="33" customHeight="1">
      <c r="A2" s="99" t="s">
        <v>60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ht="13.5" thickBot="1"/>
    <row r="4" spans="1:12" ht="13.5" thickBot="1">
      <c r="B4" s="108" t="s">
        <v>40</v>
      </c>
      <c r="C4" s="109"/>
      <c r="D4" s="110"/>
      <c r="F4" s="108" t="s">
        <v>41</v>
      </c>
      <c r="G4" s="109"/>
      <c r="H4" s="110"/>
      <c r="J4" s="108" t="s">
        <v>42</v>
      </c>
      <c r="K4" s="109"/>
      <c r="L4" s="110"/>
    </row>
    <row r="6" spans="1:12" ht="13.5" thickBot="1"/>
    <row r="7" spans="1:12">
      <c r="B7" s="111" t="s">
        <v>6</v>
      </c>
      <c r="C7" s="112"/>
      <c r="D7" s="4" t="s">
        <v>5</v>
      </c>
      <c r="F7" s="111" t="s">
        <v>6</v>
      </c>
      <c r="G7" s="112"/>
      <c r="H7" s="4" t="s">
        <v>5</v>
      </c>
      <c r="J7" s="111" t="s">
        <v>6</v>
      </c>
      <c r="K7" s="112"/>
      <c r="L7" s="4" t="s">
        <v>5</v>
      </c>
    </row>
    <row r="8" spans="1:12" ht="13.5" thickBot="1">
      <c r="B8" s="2"/>
      <c r="C8" s="3"/>
      <c r="D8" s="1"/>
      <c r="F8" s="2"/>
      <c r="G8" s="3"/>
      <c r="H8" s="1"/>
      <c r="J8" s="2"/>
      <c r="K8" s="3"/>
      <c r="L8" s="1"/>
    </row>
    <row r="9" spans="1:12">
      <c r="B9" s="113" t="s">
        <v>2</v>
      </c>
      <c r="C9" s="114"/>
      <c r="D9" s="117">
        <f>'TABLEAU RECAP'!H52</f>
        <v>0</v>
      </c>
      <c r="F9" s="113" t="s">
        <v>2</v>
      </c>
      <c r="G9" s="114"/>
      <c r="H9" s="117">
        <f>'TABLEAU RECAP'!N52</f>
        <v>0</v>
      </c>
      <c r="J9" s="113" t="s">
        <v>2</v>
      </c>
      <c r="K9" s="114"/>
      <c r="L9" s="117">
        <f>'TABLEAU RECAP'!R52</f>
        <v>0</v>
      </c>
    </row>
    <row r="10" spans="1:12" ht="13.5" thickBot="1">
      <c r="B10" s="115"/>
      <c r="C10" s="116"/>
      <c r="D10" s="118"/>
      <c r="F10" s="115"/>
      <c r="G10" s="116"/>
      <c r="H10" s="118"/>
      <c r="J10" s="115"/>
      <c r="K10" s="116"/>
      <c r="L10" s="118"/>
    </row>
    <row r="11" spans="1:12">
      <c r="B11" s="113" t="s">
        <v>3</v>
      </c>
      <c r="C11" s="114"/>
      <c r="D11" s="117">
        <f>'TABLEAU RECAP'!H53</f>
        <v>0</v>
      </c>
      <c r="F11" s="113" t="s">
        <v>3</v>
      </c>
      <c r="G11" s="114"/>
      <c r="H11" s="117">
        <f>'TABLEAU RECAP'!N53</f>
        <v>0</v>
      </c>
      <c r="J11" s="113" t="s">
        <v>3</v>
      </c>
      <c r="K11" s="114"/>
      <c r="L11" s="117">
        <f>'TABLEAU RECAP'!R53</f>
        <v>0</v>
      </c>
    </row>
    <row r="12" spans="1:12" ht="13.5" thickBot="1">
      <c r="B12" s="115"/>
      <c r="C12" s="116"/>
      <c r="D12" s="118"/>
      <c r="F12" s="115"/>
      <c r="G12" s="116"/>
      <c r="H12" s="118"/>
      <c r="J12" s="115"/>
      <c r="K12" s="116"/>
      <c r="L12" s="118"/>
    </row>
    <row r="13" spans="1:12">
      <c r="B13" s="113" t="s">
        <v>4</v>
      </c>
      <c r="C13" s="114"/>
      <c r="D13" s="117" t="e">
        <f>'TABLEAU RECAP'!H51</f>
        <v>#DIV/0!</v>
      </c>
      <c r="F13" s="113" t="s">
        <v>4</v>
      </c>
      <c r="G13" s="114"/>
      <c r="H13" s="117" t="e">
        <f>'TABLEAU RECAP'!N51</f>
        <v>#DIV/0!</v>
      </c>
      <c r="J13" s="113" t="s">
        <v>4</v>
      </c>
      <c r="K13" s="114"/>
      <c r="L13" s="117" t="e">
        <f>'TABLEAU RECAP'!R51</f>
        <v>#DIV/0!</v>
      </c>
    </row>
    <row r="14" spans="1:12" ht="13.5" thickBot="1">
      <c r="B14" s="115"/>
      <c r="C14" s="116"/>
      <c r="D14" s="118"/>
      <c r="F14" s="115"/>
      <c r="G14" s="116"/>
      <c r="H14" s="118"/>
      <c r="J14" s="115"/>
      <c r="K14" s="116"/>
      <c r="L14" s="118"/>
    </row>
    <row r="15" spans="1:12">
      <c r="B15" s="100" t="s">
        <v>47</v>
      </c>
      <c r="C15" s="101"/>
      <c r="D15" s="104">
        <f>COUNTIFS('TABLEAU RECAP'!$H$20:$H$49,"&lt;=4,5")</f>
        <v>0</v>
      </c>
      <c r="F15" s="100" t="s">
        <v>47</v>
      </c>
      <c r="G15" s="101"/>
      <c r="H15" s="104">
        <f>COUNTIFS('TABLEAU RECAP'!$N$20:$N$49,"&lt;=4,5")</f>
        <v>0</v>
      </c>
      <c r="J15" s="100" t="s">
        <v>47</v>
      </c>
      <c r="K15" s="101"/>
      <c r="L15" s="104">
        <f>COUNTIFS('TABLEAU RECAP'!$R$20:$R$49,"&lt;=4,5")</f>
        <v>0</v>
      </c>
    </row>
    <row r="16" spans="1:12" ht="13.5" thickBot="1">
      <c r="B16" s="102"/>
      <c r="C16" s="103"/>
      <c r="D16" s="105"/>
      <c r="F16" s="102"/>
      <c r="G16" s="103"/>
      <c r="H16" s="105"/>
      <c r="J16" s="102"/>
      <c r="K16" s="103"/>
      <c r="L16" s="105"/>
    </row>
    <row r="17" spans="2:12">
      <c r="B17" s="100" t="s">
        <v>48</v>
      </c>
      <c r="C17" s="101"/>
      <c r="D17" s="104">
        <f>COUNTIFS('TABLEAU RECAP'!$H$20:$H$49,"&gt;=5",'TABLEAU RECAP'!$H$20:$H$49,"&lt;=9,5")</f>
        <v>0</v>
      </c>
      <c r="F17" s="100" t="s">
        <v>48</v>
      </c>
      <c r="G17" s="101"/>
      <c r="H17" s="104">
        <f>COUNTIFS('TABLEAU RECAP'!$N$20:$N$49,"&gt;=5",'TABLEAU RECAP'!$N$20:$N$49,"&lt;=9,5")</f>
        <v>0</v>
      </c>
      <c r="J17" s="100" t="s">
        <v>48</v>
      </c>
      <c r="K17" s="101"/>
      <c r="L17" s="104">
        <f>COUNTIFS('TABLEAU RECAP'!$R$20:$R$49,"&gt;=5",'TABLEAU RECAP'!$R$20:$R$49,"&lt;=9,5")</f>
        <v>0</v>
      </c>
    </row>
    <row r="18" spans="2:12" ht="13.5" thickBot="1">
      <c r="B18" s="102"/>
      <c r="C18" s="103"/>
      <c r="D18" s="105"/>
      <c r="F18" s="102"/>
      <c r="G18" s="103"/>
      <c r="H18" s="105"/>
      <c r="J18" s="102"/>
      <c r="K18" s="103"/>
      <c r="L18" s="105"/>
    </row>
    <row r="19" spans="2:12">
      <c r="B19" s="100" t="s">
        <v>49</v>
      </c>
      <c r="C19" s="101"/>
      <c r="D19" s="104">
        <f>COUNTIFS('TABLEAU RECAP'!$H$20:$H$49,"&gt;=10",'TABLEAU RECAP'!$H$20:$H$49,"&lt;=14,5")</f>
        <v>0</v>
      </c>
      <c r="F19" s="100" t="s">
        <v>49</v>
      </c>
      <c r="G19" s="101"/>
      <c r="H19" s="104">
        <f>COUNTIFS('TABLEAU RECAP'!$N$20:$N$49,"&gt;=10",'TABLEAU RECAP'!$N$20:$N$49,"&lt;=14,5")</f>
        <v>0</v>
      </c>
      <c r="J19" s="100" t="s">
        <v>49</v>
      </c>
      <c r="K19" s="101"/>
      <c r="L19" s="104">
        <f>COUNTIFS('TABLEAU RECAP'!$R$20:$R$49,"&gt;=10",'TABLEAU RECAP'!$R$20:$R$49,"&lt;=14,5")</f>
        <v>0</v>
      </c>
    </row>
    <row r="20" spans="2:12" ht="13.5" thickBot="1">
      <c r="B20" s="102"/>
      <c r="C20" s="103"/>
      <c r="D20" s="105"/>
      <c r="F20" s="102"/>
      <c r="G20" s="103"/>
      <c r="H20" s="105"/>
      <c r="J20" s="102"/>
      <c r="K20" s="103"/>
      <c r="L20" s="105"/>
    </row>
    <row r="21" spans="2:12">
      <c r="B21" s="106" t="s">
        <v>50</v>
      </c>
      <c r="C21" s="107"/>
      <c r="D21" s="104">
        <f>COUNTIFS('TABLEAU RECAP'!$H$20:$H$49,"&gt;=15")</f>
        <v>0</v>
      </c>
      <c r="F21" s="106" t="s">
        <v>50</v>
      </c>
      <c r="G21" s="107"/>
      <c r="H21" s="104">
        <f>COUNTIFS('TABLEAU RECAP'!$N$20:$N$49,"&gt;=15")</f>
        <v>0</v>
      </c>
      <c r="J21" s="106" t="s">
        <v>50</v>
      </c>
      <c r="K21" s="107"/>
      <c r="L21" s="104">
        <f>COUNTIFS('TABLEAU RECAP'!$R$20:$R$49,"&gt;=15")</f>
        <v>0</v>
      </c>
    </row>
    <row r="22" spans="2:12" ht="13.5" thickBot="1">
      <c r="B22" s="102"/>
      <c r="C22" s="103"/>
      <c r="D22" s="105"/>
      <c r="F22" s="102"/>
      <c r="G22" s="103"/>
      <c r="H22" s="105"/>
      <c r="J22" s="102"/>
      <c r="K22" s="103"/>
      <c r="L22" s="105"/>
    </row>
    <row r="23" spans="2:12">
      <c r="B23" s="100" t="s">
        <v>62</v>
      </c>
      <c r="C23" s="101"/>
      <c r="D23" s="104">
        <f>COUNTIFS('TABLEAU RECAP'!$H$20:$H$49,"&gt;=10")</f>
        <v>0</v>
      </c>
      <c r="F23" s="100" t="s">
        <v>62</v>
      </c>
      <c r="G23" s="101"/>
      <c r="H23" s="104">
        <f>COUNTIFS('TABLEAU RECAP'!$N$20:$N$49,"&gt;=10")</f>
        <v>0</v>
      </c>
      <c r="J23" s="100" t="s">
        <v>62</v>
      </c>
      <c r="K23" s="101"/>
      <c r="L23" s="104">
        <f>COUNTIFS('TABLEAU RECAP'!$R$20:$R$49,"&gt;=10")</f>
        <v>0</v>
      </c>
    </row>
    <row r="24" spans="2:12" ht="13.5" thickBot="1">
      <c r="B24" s="102"/>
      <c r="C24" s="103"/>
      <c r="D24" s="105"/>
      <c r="F24" s="102"/>
      <c r="G24" s="103"/>
      <c r="H24" s="105"/>
      <c r="J24" s="102"/>
      <c r="K24" s="103"/>
      <c r="L24" s="105"/>
    </row>
    <row r="29" spans="2:12" ht="15">
      <c r="B29" s="119" t="s">
        <v>7</v>
      </c>
      <c r="C29" s="119"/>
      <c r="D29" s="119"/>
      <c r="J29" s="119" t="s">
        <v>11</v>
      </c>
      <c r="K29" s="119"/>
      <c r="L29" s="119"/>
    </row>
    <row r="37" spans="2:10" ht="15">
      <c r="B37" s="6" t="s">
        <v>8</v>
      </c>
      <c r="J37" s="5" t="s">
        <v>8</v>
      </c>
    </row>
    <row r="44" spans="2:10" ht="15">
      <c r="B44" s="5" t="s">
        <v>9</v>
      </c>
      <c r="J44" s="6" t="s">
        <v>10</v>
      </c>
    </row>
  </sheetData>
  <sheetProtection sheet="1" objects="1" scenarios="1" selectLockedCells="1"/>
  <mergeCells count="57">
    <mergeCell ref="B4:D4"/>
    <mergeCell ref="F7:G7"/>
    <mergeCell ref="F4:H4"/>
    <mergeCell ref="B9:C10"/>
    <mergeCell ref="D9:D10"/>
    <mergeCell ref="B7:C7"/>
    <mergeCell ref="J29:L29"/>
    <mergeCell ref="B29:D29"/>
    <mergeCell ref="B15:C16"/>
    <mergeCell ref="B19:C20"/>
    <mergeCell ref="B21:C22"/>
    <mergeCell ref="D15:D16"/>
    <mergeCell ref="D23:D24"/>
    <mergeCell ref="F21:G22"/>
    <mergeCell ref="H21:H22"/>
    <mergeCell ref="F23:G24"/>
    <mergeCell ref="H23:H24"/>
    <mergeCell ref="J23:K24"/>
    <mergeCell ref="L23:L24"/>
    <mergeCell ref="B11:C12"/>
    <mergeCell ref="D11:D12"/>
    <mergeCell ref="B23:C24"/>
    <mergeCell ref="B13:C14"/>
    <mergeCell ref="B17:C18"/>
    <mergeCell ref="D21:D22"/>
    <mergeCell ref="H13:H14"/>
    <mergeCell ref="D17:D18"/>
    <mergeCell ref="D19:D20"/>
    <mergeCell ref="F11:G12"/>
    <mergeCell ref="H11:H12"/>
    <mergeCell ref="H15:H16"/>
    <mergeCell ref="F17:G18"/>
    <mergeCell ref="F15:G16"/>
    <mergeCell ref="D13:D14"/>
    <mergeCell ref="F13:G14"/>
    <mergeCell ref="J13:K14"/>
    <mergeCell ref="L13:L14"/>
    <mergeCell ref="J15:K16"/>
    <mergeCell ref="L15:L16"/>
    <mergeCell ref="J17:K18"/>
    <mergeCell ref="L17:L18"/>
    <mergeCell ref="A2:L2"/>
    <mergeCell ref="J19:K20"/>
    <mergeCell ref="L19:L20"/>
    <mergeCell ref="J21:K22"/>
    <mergeCell ref="L21:L22"/>
    <mergeCell ref="J4:L4"/>
    <mergeCell ref="J7:K7"/>
    <mergeCell ref="J9:K10"/>
    <mergeCell ref="L9:L10"/>
    <mergeCell ref="J11:K12"/>
    <mergeCell ref="L11:L12"/>
    <mergeCell ref="H17:H18"/>
    <mergeCell ref="F19:G20"/>
    <mergeCell ref="H19:H20"/>
    <mergeCell ref="F9:G10"/>
    <mergeCell ref="H9:H10"/>
  </mergeCells>
  <phoneticPr fontId="0" type="noConversion"/>
  <pageMargins left="0.78740157499999996" right="0.78740157499999996" top="0.984251969" bottom="0.984251969" header="0.4921259845" footer="0.4921259845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2"/>
  <sheetViews>
    <sheetView zoomScale="150" zoomScaleNormal="150" workbookViewId="0">
      <selection activeCell="A12" sqref="A12"/>
    </sheetView>
  </sheetViews>
  <sheetFormatPr baseColWidth="10" defaultRowHeight="12.75"/>
  <sheetData>
    <row r="1" spans="1:1" ht="18">
      <c r="A1" s="40" t="s">
        <v>58</v>
      </c>
    </row>
    <row r="2" spans="1:1" ht="18">
      <c r="A2" s="38"/>
    </row>
    <row r="3" spans="1:1" s="38" customFormat="1" ht="18">
      <c r="A3" s="38" t="s">
        <v>53</v>
      </c>
    </row>
    <row r="4" spans="1:1" s="38" customFormat="1" ht="18">
      <c r="A4" s="38" t="s">
        <v>52</v>
      </c>
    </row>
    <row r="5" spans="1:1" s="38" customFormat="1" ht="18">
      <c r="A5" s="38" t="s">
        <v>51</v>
      </c>
    </row>
    <row r="6" spans="1:1" s="38" customFormat="1" ht="18">
      <c r="A6" s="38" t="s">
        <v>56</v>
      </c>
    </row>
    <row r="7" spans="1:1" s="38" customFormat="1" ht="18.75">
      <c r="A7" s="38" t="s">
        <v>57</v>
      </c>
    </row>
    <row r="8" spans="1:1" s="38" customFormat="1" ht="18">
      <c r="A8" s="39" t="s">
        <v>55</v>
      </c>
    </row>
    <row r="11" spans="1:1" ht="18">
      <c r="A11" s="40" t="s">
        <v>59</v>
      </c>
    </row>
    <row r="12" spans="1:1" ht="18">
      <c r="A12" s="38" t="s">
        <v>54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 RECAP</vt:lpstr>
      <vt:lpstr>STATISTIQUES</vt:lpstr>
      <vt:lpstr>Mode d'emploi</vt:lpstr>
      <vt:lpstr>'TABLEAU RECAP'!Impression_des_titres</vt:lpstr>
    </vt:vector>
  </TitlesOfParts>
  <Company>DAVA DE VERSAILLES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BASTARAUD JM</dc:creator>
  <cp:lastModifiedBy>Laury</cp:lastModifiedBy>
  <cp:lastPrinted>2016-05-05T12:12:53Z</cp:lastPrinted>
  <dcterms:created xsi:type="dcterms:W3CDTF">2011-04-07T10:31:04Z</dcterms:created>
  <dcterms:modified xsi:type="dcterms:W3CDTF">2016-05-05T12:25:50Z</dcterms:modified>
</cp:coreProperties>
</file>