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bastaraud\Google Drive\CMI2018\Examens2018\GRILLES RECAPITULATIVES\"/>
    </mc:Choice>
  </mc:AlternateContent>
  <bookViews>
    <workbookView xWindow="0" yWindow="0" windowWidth="19440" windowHeight="7755" activeTab="2"/>
  </bookViews>
  <sheets>
    <sheet name="TABLEAU RECAP" sheetId="2" r:id="rId1"/>
    <sheet name="STATISTIQUES" sheetId="3" r:id="rId2"/>
    <sheet name="Mode d'emploi" sheetId="4" r:id="rId3"/>
  </sheets>
  <definedNames>
    <definedName name="_xlnm.Print_Titles" localSheetId="0">'TABLEAU RECAP'!$15:$19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2" l="1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20" i="2"/>
  <c r="M20" i="2" s="1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F51" i="2" l="1"/>
  <c r="D21" i="3"/>
  <c r="D19" i="3"/>
  <c r="D17" i="3"/>
  <c r="D15" i="3"/>
  <c r="I22" i="2" l="1"/>
  <c r="H22" i="2"/>
  <c r="Q22" i="2"/>
  <c r="R22" i="2"/>
  <c r="S22" i="2"/>
  <c r="I23" i="2"/>
  <c r="H23" i="2"/>
  <c r="Q23" i="2"/>
  <c r="R23" i="2"/>
  <c r="S23" i="2"/>
  <c r="I24" i="2"/>
  <c r="H24" i="2"/>
  <c r="Q24" i="2"/>
  <c r="R24" i="2"/>
  <c r="S24" i="2"/>
  <c r="I26" i="2"/>
  <c r="H26" i="2"/>
  <c r="Q26" i="2"/>
  <c r="R26" i="2"/>
  <c r="S26" i="2"/>
  <c r="H27" i="2"/>
  <c r="I27" i="2"/>
  <c r="Q27" i="2"/>
  <c r="R27" i="2"/>
  <c r="S27" i="2"/>
  <c r="H28" i="2"/>
  <c r="I28" i="2"/>
  <c r="Q28" i="2"/>
  <c r="R28" i="2"/>
  <c r="S28" i="2"/>
  <c r="H29" i="2"/>
  <c r="I29" i="2"/>
  <c r="Q29" i="2"/>
  <c r="R29" i="2"/>
  <c r="S29" i="2"/>
  <c r="H30" i="2"/>
  <c r="I30" i="2"/>
  <c r="Q30" i="2"/>
  <c r="R30" i="2"/>
  <c r="S30" i="2"/>
  <c r="H31" i="2"/>
  <c r="I31" i="2"/>
  <c r="Q31" i="2"/>
  <c r="R31" i="2"/>
  <c r="S31" i="2"/>
  <c r="H32" i="2"/>
  <c r="I32" i="2"/>
  <c r="Q32" i="2"/>
  <c r="R32" i="2"/>
  <c r="S32" i="2"/>
  <c r="H33" i="2"/>
  <c r="I33" i="2"/>
  <c r="Q33" i="2"/>
  <c r="R33" i="2"/>
  <c r="S33" i="2"/>
  <c r="H34" i="2"/>
  <c r="I34" i="2"/>
  <c r="Q34" i="2"/>
  <c r="R34" i="2"/>
  <c r="S34" i="2"/>
  <c r="H35" i="2"/>
  <c r="I35" i="2"/>
  <c r="Q35" i="2"/>
  <c r="R35" i="2"/>
  <c r="S35" i="2"/>
  <c r="H36" i="2"/>
  <c r="I36" i="2"/>
  <c r="Q36" i="2"/>
  <c r="R36" i="2"/>
  <c r="S36" i="2"/>
  <c r="H37" i="2"/>
  <c r="I37" i="2"/>
  <c r="Q37" i="2"/>
  <c r="R37" i="2"/>
  <c r="S37" i="2"/>
  <c r="H38" i="2"/>
  <c r="I38" i="2"/>
  <c r="Q38" i="2"/>
  <c r="R38" i="2"/>
  <c r="S38" i="2"/>
  <c r="H39" i="2"/>
  <c r="I39" i="2"/>
  <c r="Q39" i="2"/>
  <c r="R39" i="2"/>
  <c r="S39" i="2"/>
  <c r="H40" i="2"/>
  <c r="I40" i="2"/>
  <c r="Q40" i="2"/>
  <c r="R40" i="2"/>
  <c r="S40" i="2"/>
  <c r="H41" i="2"/>
  <c r="I41" i="2"/>
  <c r="Q41" i="2"/>
  <c r="R41" i="2"/>
  <c r="S41" i="2"/>
  <c r="H42" i="2"/>
  <c r="I42" i="2"/>
  <c r="Q42" i="2"/>
  <c r="R42" i="2"/>
  <c r="S42" i="2"/>
  <c r="H43" i="2"/>
  <c r="I43" i="2"/>
  <c r="Q43" i="2"/>
  <c r="R43" i="2"/>
  <c r="S43" i="2"/>
  <c r="H44" i="2"/>
  <c r="I44" i="2"/>
  <c r="Q44" i="2"/>
  <c r="R44" i="2"/>
  <c r="S44" i="2"/>
  <c r="H45" i="2"/>
  <c r="I45" i="2"/>
  <c r="Q45" i="2"/>
  <c r="R45" i="2"/>
  <c r="S45" i="2"/>
  <c r="H46" i="2"/>
  <c r="I46" i="2"/>
  <c r="Q46" i="2"/>
  <c r="R46" i="2"/>
  <c r="S46" i="2"/>
  <c r="H47" i="2"/>
  <c r="I47" i="2"/>
  <c r="Q47" i="2"/>
  <c r="R47" i="2"/>
  <c r="S47" i="2"/>
  <c r="H48" i="2"/>
  <c r="I48" i="2"/>
  <c r="Q48" i="2"/>
  <c r="R48" i="2"/>
  <c r="S48" i="2"/>
  <c r="H49" i="2"/>
  <c r="I49" i="2"/>
  <c r="Q49" i="2"/>
  <c r="R49" i="2"/>
  <c r="S49" i="2"/>
  <c r="D13" i="3"/>
  <c r="H25" i="2"/>
  <c r="E52" i="2"/>
  <c r="G52" i="2"/>
  <c r="J52" i="2"/>
  <c r="K52" i="2"/>
  <c r="D52" i="2"/>
  <c r="S21" i="2"/>
  <c r="S25" i="2"/>
  <c r="R21" i="2"/>
  <c r="H21" i="2"/>
  <c r="R25" i="2"/>
  <c r="Q21" i="2"/>
  <c r="Q25" i="2"/>
  <c r="S20" i="2"/>
  <c r="Q20" i="2"/>
  <c r="G53" i="2"/>
  <c r="J53" i="2"/>
  <c r="D53" i="2"/>
  <c r="J51" i="2"/>
  <c r="G51" i="2"/>
  <c r="D51" i="2"/>
  <c r="E53" i="2"/>
  <c r="E51" i="2"/>
  <c r="R20" i="2"/>
  <c r="H20" i="2"/>
  <c r="I20" i="2" s="1"/>
  <c r="H52" i="2"/>
  <c r="H53" i="2"/>
  <c r="K51" i="2"/>
  <c r="K53" i="2"/>
  <c r="H51" i="2" l="1"/>
  <c r="H9" i="3"/>
  <c r="M53" i="2"/>
  <c r="M52" i="2"/>
  <c r="H11" i="3"/>
  <c r="M51" i="2"/>
  <c r="H13" i="3"/>
  <c r="L51" i="2"/>
  <c r="L52" i="2"/>
  <c r="L53" i="2"/>
  <c r="D23" i="3"/>
  <c r="I21" i="2"/>
  <c r="H21" i="3" s="1"/>
  <c r="D11" i="3"/>
  <c r="I25" i="2"/>
  <c r="H23" i="3" s="1"/>
  <c r="D9" i="3"/>
  <c r="I51" i="2"/>
  <c r="F52" i="2"/>
  <c r="F53" i="2"/>
  <c r="I53" i="2" l="1"/>
  <c r="H15" i="3"/>
  <c r="H17" i="3"/>
  <c r="I52" i="2"/>
  <c r="H19" i="3"/>
</calcChain>
</file>

<file path=xl/sharedStrings.xml><?xml version="1.0" encoding="utf-8"?>
<sst xmlns="http://schemas.openxmlformats.org/spreadsheetml/2006/main" count="74" uniqueCount="58">
  <si>
    <t>ETABLISSEMENT :</t>
  </si>
  <si>
    <t xml:space="preserve">NOM et Prénom </t>
  </si>
  <si>
    <t>Note la plus basse</t>
  </si>
  <si>
    <t>Note la plus haute</t>
  </si>
  <si>
    <t>Moyenne de la classe</t>
  </si>
  <si>
    <t>Nombre</t>
  </si>
  <si>
    <t>REPARTITION</t>
  </si>
  <si>
    <t>Vu, le chef d'établissement</t>
  </si>
  <si>
    <t>Date :</t>
  </si>
  <si>
    <t>Signature :</t>
  </si>
  <si>
    <t>FEUILLE DE RELEVE DE PROPOSITIONS DE NOTES</t>
  </si>
  <si>
    <t>Moyenne</t>
  </si>
  <si>
    <t>PROFESSEURS</t>
  </si>
  <si>
    <t>N°</t>
  </si>
  <si>
    <t>Observations</t>
  </si>
  <si>
    <t>CHEF D'ETABLISSEMENT</t>
  </si>
  <si>
    <t>Vu le,</t>
  </si>
  <si>
    <t>E32</t>
  </si>
  <si>
    <t>Nombre de semaines de PFMP réalisées</t>
  </si>
  <si>
    <t>TOTAL
sur 40</t>
  </si>
  <si>
    <t>NOTE SUR 20</t>
  </si>
  <si>
    <t>Entre 0 et 4,5</t>
  </si>
  <si>
    <t>Entre 5 à 9,5</t>
  </si>
  <si>
    <t>Entre 10 à 14,5</t>
  </si>
  <si>
    <t>Entre 15 et 20</t>
  </si>
  <si>
    <t>2) Saisir la liste des élèves par ordre alphabétique</t>
  </si>
  <si>
    <t>1) Saisir les coordonnées de l'établissement (dans la zone de texte)</t>
  </si>
  <si>
    <t>SUR LA FEUILLE "TABLEAU RECAP"</t>
  </si>
  <si>
    <t>SUR LA FEUILLE "SYNTHESE"</t>
  </si>
  <si>
    <t>STATISTIQUES</t>
  </si>
  <si>
    <t>ACCUEIL</t>
  </si>
  <si>
    <t>TELEPHONIQUE</t>
  </si>
  <si>
    <t>EP2</t>
  </si>
  <si>
    <t>E31</t>
  </si>
  <si>
    <t>Pratique de la prospection, de la négociation du suivi et de la fidélisation de la clientèle</t>
  </si>
  <si>
    <t>Projet de prospection</t>
  </si>
  <si>
    <t>Soutenance  /45</t>
  </si>
  <si>
    <t>Montage       /15</t>
  </si>
  <si>
    <t>TOTAL
sur 60</t>
  </si>
  <si>
    <t>Attitudes        /08</t>
  </si>
  <si>
    <t>Compétences      /12</t>
  </si>
  <si>
    <t>Evaluation CCF -EPREUVES E31 - E32</t>
  </si>
  <si>
    <t>BAC PRO VENTE</t>
  </si>
  <si>
    <t>DOCUMENT DE SYNTHESE E31</t>
  </si>
  <si>
    <t xml:space="preserve">DOCUMENT DE SYNTHESE E32 </t>
  </si>
  <si>
    <t>Session d'examen</t>
  </si>
  <si>
    <t>Supérieur ou égal à 10</t>
  </si>
  <si>
    <t>CONSIGNES D'UTILISATION DU FICHIER NUMERIQUE</t>
  </si>
  <si>
    <t xml:space="preserve">3) Renseigner le tableau par élève (notes, nombre de semaines </t>
  </si>
  <si>
    <t>de PFMP, nombre de fiches réalisées)</t>
  </si>
  <si>
    <t>4) Saisir les coordonnées de l'établissement</t>
  </si>
  <si>
    <t xml:space="preserve">5) Enregistrer au format : </t>
  </si>
  <si>
    <t xml:space="preserve">Nom de l’établissement + recapnotesCCF + examen et spécialité + session </t>
  </si>
  <si>
    <r>
      <t xml:space="preserve">ex : </t>
    </r>
    <r>
      <rPr>
        <i/>
        <sz val="14"/>
        <rFont val="Arial"/>
        <family val="2"/>
      </rPr>
      <t>LPOIDN_recapnotesCCF_BCP_GA_2018</t>
    </r>
  </si>
  <si>
    <t>6) Envoyer par mail ce fichier à L'IEN-ET dans les délais fixés</t>
  </si>
  <si>
    <t>7) Imprimer les 2 feuilles TABLEAU RECAP et STATISTIQUES</t>
  </si>
  <si>
    <t xml:space="preserve"> et faire signer par le chef d'établissement pour les insérer</t>
  </si>
  <si>
    <t xml:space="preserve"> dans le dossier d'harmonisation classe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</si>
</sst>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0.0"/>
    <numFmt numFmtId="165" formatCode="#,##0.00_ ;\-#,##0.00\ 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22"/>
      <name val="Arial"/>
      <family val="2"/>
    </font>
    <font>
      <i/>
      <sz val="10"/>
      <name val="Arial"/>
      <family val="2"/>
    </font>
    <font>
      <b/>
      <sz val="12"/>
      <color theme="3" tint="-0.249977111117893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4" tint="-0.249977111117893"/>
      <name val="Arial"/>
      <family val="2"/>
    </font>
    <font>
      <sz val="10"/>
      <color theme="0"/>
      <name val="Arial"/>
      <family val="2"/>
    </font>
    <font>
      <sz val="12"/>
      <color theme="4" tint="-0.249977111117893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color rgb="FFFF0000"/>
      <name val="Arial"/>
      <family val="2"/>
    </font>
    <font>
      <b/>
      <sz val="16"/>
      <color rgb="FF00B050"/>
      <name val="Arial"/>
      <family val="2"/>
    </font>
    <font>
      <b/>
      <sz val="11"/>
      <color theme="1"/>
      <name val="Arial"/>
      <family val="2"/>
    </font>
    <font>
      <b/>
      <sz val="27"/>
      <name val="Arial"/>
      <family val="2"/>
    </font>
    <font>
      <b/>
      <sz val="14"/>
      <color rgb="FF00B050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Protection="1">
      <protection locked="0"/>
    </xf>
    <xf numFmtId="0" fontId="0" fillId="0" borderId="0" xfId="0" applyProtection="1"/>
    <xf numFmtId="165" fontId="12" fillId="0" borderId="25" xfId="1" applyNumberFormat="1" applyFont="1" applyBorder="1" applyAlignment="1" applyProtection="1">
      <alignment horizontal="right"/>
    </xf>
    <xf numFmtId="2" fontId="10" fillId="0" borderId="0" xfId="0" applyNumberFormat="1" applyFont="1" applyBorder="1" applyAlignment="1" applyProtection="1">
      <alignment horizontal="center"/>
    </xf>
    <xf numFmtId="165" fontId="12" fillId="0" borderId="21" xfId="1" applyNumberFormat="1" applyFont="1" applyBorder="1" applyAlignment="1" applyProtection="1">
      <alignment horizontal="right"/>
    </xf>
    <xf numFmtId="165" fontId="12" fillId="0" borderId="27" xfId="1" applyNumberFormat="1" applyFont="1" applyBorder="1" applyAlignment="1" applyProtection="1">
      <alignment horizontal="right"/>
    </xf>
    <xf numFmtId="165" fontId="12" fillId="0" borderId="23" xfId="1" applyNumberFormat="1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 vertical="center"/>
    </xf>
    <xf numFmtId="165" fontId="12" fillId="0" borderId="0" xfId="1" applyNumberFormat="1" applyFont="1" applyBorder="1" applyAlignment="1" applyProtection="1">
      <alignment horizontal="right"/>
    </xf>
    <xf numFmtId="165" fontId="18" fillId="0" borderId="17" xfId="1" applyNumberFormat="1" applyFont="1" applyBorder="1" applyAlignment="1" applyProtection="1">
      <alignment horizontal="right"/>
    </xf>
    <xf numFmtId="165" fontId="18" fillId="0" borderId="15" xfId="1" applyNumberFormat="1" applyFont="1" applyBorder="1" applyAlignment="1" applyProtection="1">
      <alignment horizontal="right"/>
    </xf>
    <xf numFmtId="165" fontId="18" fillId="0" borderId="19" xfId="1" applyNumberFormat="1" applyFont="1" applyBorder="1" applyAlignment="1" applyProtection="1">
      <alignment horizontal="right"/>
    </xf>
    <xf numFmtId="165" fontId="18" fillId="0" borderId="1" xfId="1" applyNumberFormat="1" applyFont="1" applyBorder="1" applyAlignment="1" applyProtection="1">
      <alignment horizontal="right"/>
    </xf>
    <xf numFmtId="165" fontId="18" fillId="0" borderId="18" xfId="1" applyNumberFormat="1" applyFont="1" applyBorder="1" applyAlignment="1" applyProtection="1">
      <alignment horizontal="right"/>
    </xf>
    <xf numFmtId="165" fontId="18" fillId="0" borderId="16" xfId="1" applyNumberFormat="1" applyFont="1" applyBorder="1" applyAlignment="1" applyProtection="1">
      <alignment horizontal="right"/>
    </xf>
    <xf numFmtId="0" fontId="15" fillId="0" borderId="0" xfId="0" applyFont="1" applyProtection="1"/>
    <xf numFmtId="0" fontId="4" fillId="0" borderId="0" xfId="0" applyFont="1" applyAlignment="1" applyProtection="1">
      <alignment horizontal="left" vertical="top"/>
    </xf>
    <xf numFmtId="0" fontId="9" fillId="0" borderId="0" xfId="0" applyFont="1" applyProtection="1"/>
    <xf numFmtId="0" fontId="4" fillId="0" borderId="21" xfId="0" applyFont="1" applyBorder="1" applyAlignment="1" applyProtection="1">
      <alignment horizontal="center" vertical="center"/>
    </xf>
    <xf numFmtId="165" fontId="22" fillId="0" borderId="0" xfId="0" applyNumberFormat="1" applyFont="1" applyProtection="1"/>
    <xf numFmtId="0" fontId="22" fillId="0" borderId="0" xfId="0" applyFont="1" applyProtection="1"/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20" fillId="0" borderId="0" xfId="0" applyFont="1" applyProtection="1"/>
    <xf numFmtId="0" fontId="17" fillId="0" borderId="0" xfId="0" applyFont="1" applyProtection="1"/>
    <xf numFmtId="0" fontId="3" fillId="0" borderId="0" xfId="0" applyFont="1" applyProtection="1"/>
    <xf numFmtId="164" fontId="5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165" fontId="4" fillId="0" borderId="0" xfId="1" applyNumberFormat="1" applyFont="1" applyBorder="1" applyAlignment="1" applyProtection="1">
      <alignment horizontal="right"/>
    </xf>
    <xf numFmtId="0" fontId="5" fillId="0" borderId="0" xfId="0" applyFont="1" applyProtection="1"/>
    <xf numFmtId="0" fontId="11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top" wrapText="1"/>
    </xf>
    <xf numFmtId="0" fontId="0" fillId="0" borderId="14" xfId="0" applyFill="1" applyBorder="1" applyAlignment="1" applyProtection="1">
      <alignment horizontal="center" vertical="top" wrapText="1"/>
    </xf>
    <xf numFmtId="0" fontId="0" fillId="0" borderId="11" xfId="0" applyBorder="1" applyProtection="1"/>
    <xf numFmtId="0" fontId="5" fillId="0" borderId="14" xfId="0" applyFont="1" applyFill="1" applyBorder="1" applyAlignment="1" applyProtection="1">
      <alignment horizontal="center" vertical="top" wrapText="1"/>
    </xf>
    <xf numFmtId="0" fontId="3" fillId="0" borderId="14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0" fillId="0" borderId="4" xfId="0" applyBorder="1" applyProtection="1"/>
    <xf numFmtId="0" fontId="5" fillId="0" borderId="33" xfId="0" applyFont="1" applyBorder="1" applyAlignment="1" applyProtection="1">
      <alignment vertical="center"/>
    </xf>
    <xf numFmtId="165" fontId="18" fillId="0" borderId="22" xfId="1" applyNumberFormat="1" applyFont="1" applyBorder="1" applyAlignment="1" applyProtection="1">
      <alignment horizontal="right"/>
    </xf>
    <xf numFmtId="165" fontId="4" fillId="0" borderId="33" xfId="1" applyNumberFormat="1" applyFont="1" applyBorder="1" applyAlignment="1" applyProtection="1">
      <alignment horizontal="right"/>
    </xf>
    <xf numFmtId="165" fontId="18" fillId="0" borderId="34" xfId="1" applyNumberFormat="1" applyFont="1" applyBorder="1" applyAlignment="1" applyProtection="1">
      <alignment horizontal="right"/>
    </xf>
    <xf numFmtId="165" fontId="18" fillId="0" borderId="35" xfId="1" applyNumberFormat="1" applyFont="1" applyBorder="1" applyAlignment="1" applyProtection="1">
      <alignment horizontal="right"/>
    </xf>
    <xf numFmtId="165" fontId="4" fillId="0" borderId="21" xfId="1" applyNumberFormat="1" applyFont="1" applyBorder="1" applyAlignment="1" applyProtection="1">
      <alignment horizontal="right"/>
    </xf>
    <xf numFmtId="165" fontId="18" fillId="0" borderId="23" xfId="1" applyNumberFormat="1" applyFont="1" applyBorder="1" applyAlignment="1" applyProtection="1">
      <alignment horizontal="right"/>
    </xf>
    <xf numFmtId="43" fontId="12" fillId="0" borderId="21" xfId="1" applyNumberFormat="1" applyFont="1" applyBorder="1" applyAlignment="1" applyProtection="1">
      <alignment horizontal="center" vertical="center"/>
    </xf>
    <xf numFmtId="165" fontId="12" fillId="0" borderId="24" xfId="1" applyNumberFormat="1" applyFont="1" applyBorder="1" applyAlignment="1" applyProtection="1">
      <alignment horizontal="right"/>
    </xf>
    <xf numFmtId="165" fontId="13" fillId="0" borderId="21" xfId="1" applyNumberFormat="1" applyFont="1" applyBorder="1" applyAlignment="1" applyProtection="1">
      <alignment horizontal="right"/>
    </xf>
    <xf numFmtId="165" fontId="13" fillId="0" borderId="22" xfId="1" applyNumberFormat="1" applyFont="1" applyBorder="1" applyAlignment="1" applyProtection="1">
      <alignment horizontal="right"/>
    </xf>
    <xf numFmtId="165" fontId="13" fillId="0" borderId="23" xfId="1" applyNumberFormat="1" applyFont="1" applyBorder="1" applyAlignment="1" applyProtection="1">
      <alignment horizontal="right"/>
    </xf>
    <xf numFmtId="165" fontId="12" fillId="0" borderId="22" xfId="1" applyNumberFormat="1" applyFont="1" applyBorder="1" applyAlignment="1" applyProtection="1">
      <alignment horizontal="right"/>
    </xf>
    <xf numFmtId="0" fontId="24" fillId="0" borderId="0" xfId="0" applyFont="1"/>
    <xf numFmtId="0" fontId="26" fillId="0" borderId="0" xfId="0" applyFont="1"/>
    <xf numFmtId="0" fontId="5" fillId="0" borderId="10" xfId="0" applyFont="1" applyBorder="1" applyAlignment="1" applyProtection="1">
      <alignment vertical="center"/>
    </xf>
    <xf numFmtId="43" fontId="12" fillId="0" borderId="36" xfId="1" applyNumberFormat="1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  <protection locked="0"/>
    </xf>
    <xf numFmtId="165" fontId="12" fillId="0" borderId="21" xfId="1" applyNumberFormat="1" applyFont="1" applyBorder="1" applyAlignment="1" applyProtection="1">
      <alignment horizontal="center" vertical="center"/>
    </xf>
    <xf numFmtId="165" fontId="12" fillId="0" borderId="36" xfId="1" applyNumberFormat="1" applyFont="1" applyBorder="1" applyAlignment="1" applyProtection="1">
      <alignment horizontal="center" vertical="center"/>
    </xf>
    <xf numFmtId="165" fontId="19" fillId="0" borderId="36" xfId="1" applyNumberFormat="1" applyFont="1" applyBorder="1" applyAlignment="1" applyProtection="1">
      <alignment horizontal="center" vertical="center"/>
      <protection locked="0"/>
    </xf>
    <xf numFmtId="165" fontId="19" fillId="0" borderId="17" xfId="1" applyNumberFormat="1" applyFont="1" applyBorder="1" applyAlignment="1" applyProtection="1">
      <alignment horizontal="center" vertical="center"/>
      <protection locked="0"/>
    </xf>
    <xf numFmtId="43" fontId="12" fillId="0" borderId="21" xfId="1" applyFont="1" applyBorder="1" applyAlignment="1" applyProtection="1">
      <alignment horizontal="center" vertical="center"/>
    </xf>
    <xf numFmtId="165" fontId="5" fillId="0" borderId="36" xfId="1" applyNumberFormat="1" applyFont="1" applyBorder="1" applyAlignment="1" applyProtection="1">
      <alignment horizontal="center" vertical="center"/>
      <protection locked="0"/>
    </xf>
    <xf numFmtId="43" fontId="12" fillId="0" borderId="36" xfId="1" applyFont="1" applyBorder="1" applyAlignment="1" applyProtection="1">
      <alignment horizontal="center" vertical="center"/>
    </xf>
    <xf numFmtId="165" fontId="23" fillId="0" borderId="36" xfId="1" applyNumberFormat="1" applyFont="1" applyBorder="1" applyAlignment="1" applyProtection="1">
      <alignment horizontal="center" vertical="center"/>
      <protection locked="0"/>
    </xf>
    <xf numFmtId="165" fontId="19" fillId="0" borderId="19" xfId="1" applyNumberFormat="1" applyFont="1" applyBorder="1" applyAlignment="1" applyProtection="1">
      <alignment horizontal="center" vertical="center"/>
      <protection locked="0"/>
    </xf>
    <xf numFmtId="43" fontId="12" fillId="0" borderId="22" xfId="1" applyFont="1" applyBorder="1" applyAlignment="1" applyProtection="1">
      <alignment horizontal="center" vertical="center"/>
    </xf>
    <xf numFmtId="165" fontId="19" fillId="0" borderId="18" xfId="1" applyNumberFormat="1" applyFont="1" applyBorder="1" applyAlignment="1" applyProtection="1">
      <alignment horizontal="center" vertical="center"/>
      <protection locked="0"/>
    </xf>
    <xf numFmtId="43" fontId="12" fillId="0" borderId="23" xfId="1" applyFont="1" applyBorder="1" applyAlignment="1" applyProtection="1">
      <alignment horizontal="center" vertical="center"/>
    </xf>
    <xf numFmtId="0" fontId="16" fillId="0" borderId="0" xfId="0" applyFont="1" applyAlignment="1" applyProtection="1"/>
    <xf numFmtId="0" fontId="29" fillId="0" borderId="0" xfId="0" applyFont="1" applyAlignment="1" applyProtection="1"/>
    <xf numFmtId="0" fontId="29" fillId="0" borderId="0" xfId="0" applyFont="1" applyAlignment="1" applyProtection="1">
      <protection locked="0"/>
    </xf>
    <xf numFmtId="0" fontId="30" fillId="0" borderId="0" xfId="0" applyFont="1"/>
    <xf numFmtId="0" fontId="31" fillId="0" borderId="0" xfId="0" applyFont="1"/>
    <xf numFmtId="0" fontId="5" fillId="0" borderId="29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25" xfId="0" applyFont="1" applyFill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left"/>
      <protection locked="0"/>
    </xf>
    <xf numFmtId="0" fontId="5" fillId="0" borderId="3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28" fillId="0" borderId="37" xfId="0" applyFont="1" applyBorder="1" applyAlignment="1" applyProtection="1">
      <alignment horizontal="center" vertical="center" wrapText="1"/>
    </xf>
    <xf numFmtId="0" fontId="18" fillId="0" borderId="20" xfId="0" applyFont="1" applyBorder="1" applyAlignment="1" applyProtection="1">
      <alignment horizontal="center" vertical="center" wrapText="1"/>
    </xf>
    <xf numFmtId="0" fontId="28" fillId="0" borderId="21" xfId="0" applyFont="1" applyBorder="1" applyAlignment="1" applyProtection="1">
      <alignment horizontal="center" vertical="center" wrapText="1"/>
    </xf>
    <xf numFmtId="0" fontId="18" fillId="0" borderId="23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13" fillId="0" borderId="21" xfId="0" applyFont="1" applyBorder="1" applyAlignment="1" applyProtection="1">
      <alignment horizontal="center" vertical="center" wrapText="1"/>
    </xf>
    <xf numFmtId="0" fontId="13" fillId="0" borderId="23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31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43" fontId="14" fillId="0" borderId="8" xfId="1" applyFont="1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16" fillId="0" borderId="0" xfId="0" applyFont="1" applyAlignment="1" applyProtection="1">
      <alignment horizontal="center"/>
    </xf>
    <xf numFmtId="0" fontId="18" fillId="0" borderId="17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/>
    </xf>
    <xf numFmtId="0" fontId="21" fillId="0" borderId="5" xfId="0" applyFont="1" applyBorder="1" applyAlignment="1" applyProtection="1">
      <alignment horizontal="center" vertical="center" wrapText="1"/>
    </xf>
    <xf numFmtId="0" fontId="21" fillId="0" borderId="32" xfId="0" applyFont="1" applyBorder="1" applyAlignment="1" applyProtection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</xf>
    <xf numFmtId="0" fontId="21" fillId="0" borderId="4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27" fillId="0" borderId="6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43" fontId="14" fillId="0" borderId="9" xfId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7</xdr:row>
      <xdr:rowOff>194310</xdr:rowOff>
    </xdr:from>
    <xdr:to>
      <xdr:col>5</xdr:col>
      <xdr:colOff>0</xdr:colOff>
      <xdr:row>13</xdr:row>
      <xdr:rowOff>66675</xdr:rowOff>
    </xdr:to>
    <xdr:sp macro="" textlink="" fLocksText="0">
      <xdr:nvSpPr>
        <xdr:cNvPr id="6" name="Text Box 6"/>
        <xdr:cNvSpPr txBox="1">
          <a:spLocks noChangeArrowheads="1"/>
        </xdr:cNvSpPr>
      </xdr:nvSpPr>
      <xdr:spPr bwMode="auto">
        <a:xfrm>
          <a:off x="9524" y="2661285"/>
          <a:ext cx="4581526" cy="19869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Nom et adresse de l'établissement :</a:t>
          </a:r>
        </a:p>
        <a:p>
          <a:pPr algn="l" rtl="0">
            <a:defRPr sz="1000"/>
          </a:pPr>
          <a:endParaRPr lang="fr-FR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 editAs="oneCell">
    <xdr:from>
      <xdr:col>1</xdr:col>
      <xdr:colOff>275167</xdr:colOff>
      <xdr:row>1</xdr:row>
      <xdr:rowOff>10583</xdr:rowOff>
    </xdr:from>
    <xdr:to>
      <xdr:col>3</xdr:col>
      <xdr:colOff>375709</xdr:colOff>
      <xdr:row>5</xdr:row>
      <xdr:rowOff>5292</xdr:rowOff>
    </xdr:to>
    <xdr:pic>
      <xdr:nvPicPr>
        <xdr:cNvPr id="4" name="Image 3" descr="Ac-guadeloupe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67" y="359833"/>
          <a:ext cx="2238375" cy="1381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36576" tIns="27432" rIns="0" bIns="0" anchor="t" upright="1"/>
      <a:lstStyle>
        <a:defPPr algn="l" rtl="0">
          <a:defRPr sz="1400" b="1" i="0" u="none" strike="noStrike" baseline="0">
            <a:solidFill>
              <a:srgbClr val="000000"/>
            </a:solidFill>
            <a:latin typeface="Arial"/>
            <a:cs typeface="Arial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zoomScale="80" zoomScaleNormal="80" workbookViewId="0">
      <selection activeCell="M1" sqref="M1"/>
    </sheetView>
  </sheetViews>
  <sheetFormatPr baseColWidth="10" defaultColWidth="10.85546875" defaultRowHeight="12.75" x14ac:dyDescent="0.2"/>
  <cols>
    <col min="1" max="1" width="3.85546875" style="8" bestFit="1" customWidth="1"/>
    <col min="2" max="2" width="12.7109375" style="8" customWidth="1"/>
    <col min="3" max="3" width="19.28515625" style="8" customWidth="1"/>
    <col min="4" max="4" width="17.42578125" style="8" customWidth="1"/>
    <col min="5" max="5" width="15.140625" style="8" customWidth="1"/>
    <col min="6" max="6" width="16" style="8" customWidth="1"/>
    <col min="7" max="7" width="7.42578125" style="8" hidden="1" customWidth="1"/>
    <col min="8" max="8" width="14.140625" style="8" hidden="1" customWidth="1"/>
    <col min="9" max="9" width="0.140625" style="8" customWidth="1"/>
    <col min="10" max="11" width="15.140625" style="8" customWidth="1"/>
    <col min="12" max="12" width="15" style="8" customWidth="1"/>
    <col min="13" max="13" width="14.140625" style="8" customWidth="1"/>
    <col min="14" max="14" width="17.42578125" style="8" bestFit="1" customWidth="1"/>
    <col min="15" max="15" width="18.140625" style="8" customWidth="1"/>
    <col min="16" max="16" width="34.140625" style="8" customWidth="1"/>
    <col min="17" max="19" width="11.42578125" style="8" hidden="1" customWidth="1"/>
    <col min="20" max="16384" width="10.85546875" style="8"/>
  </cols>
  <sheetData>
    <row r="1" spans="1:16" s="22" customFormat="1" ht="27.75" customHeight="1" x14ac:dyDescent="0.5">
      <c r="C1" s="77"/>
      <c r="D1" s="77"/>
      <c r="E1" s="77"/>
      <c r="G1" s="77"/>
      <c r="H1" s="77"/>
      <c r="I1" s="77"/>
      <c r="J1" s="78" t="s">
        <v>45</v>
      </c>
      <c r="K1" s="77"/>
      <c r="L1" s="77"/>
      <c r="M1" s="79"/>
      <c r="N1" s="77"/>
      <c r="O1" s="77"/>
      <c r="P1" s="77"/>
    </row>
    <row r="2" spans="1:16" s="22" customFormat="1" ht="27.75" customHeight="1" x14ac:dyDescent="0.4">
      <c r="B2" s="118" t="s">
        <v>42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s="22" customFormat="1" ht="27.75" customHeight="1" x14ac:dyDescent="0.4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ht="27.75" customHeight="1" x14ac:dyDescent="0.2"/>
    <row r="5" spans="1:16" s="22" customFormat="1" ht="27.75" customHeight="1" x14ac:dyDescent="0.35">
      <c r="B5" s="121" t="s">
        <v>41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1:16" s="22" customFormat="1" ht="27.75" customHeight="1" x14ac:dyDescent="0.35">
      <c r="B6" s="121" t="s">
        <v>10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</row>
    <row r="7" spans="1:16" ht="27.75" customHeight="1" x14ac:dyDescent="0.2"/>
    <row r="8" spans="1:16" ht="27.75" customHeight="1" x14ac:dyDescent="0.2">
      <c r="E8" s="23"/>
      <c r="F8" s="23"/>
      <c r="H8" s="23"/>
      <c r="I8" s="23"/>
      <c r="K8" s="23"/>
      <c r="L8" s="23"/>
      <c r="M8" s="23"/>
      <c r="N8" s="24"/>
      <c r="O8" s="24"/>
    </row>
    <row r="9" spans="1:16" ht="27.75" customHeight="1" x14ac:dyDescent="0.2">
      <c r="N9" s="23"/>
      <c r="O9" s="23"/>
    </row>
    <row r="10" spans="1:16" ht="27.75" customHeight="1" x14ac:dyDescent="0.2">
      <c r="N10" s="23"/>
      <c r="O10" s="23"/>
    </row>
    <row r="11" spans="1:16" ht="27.75" customHeight="1" x14ac:dyDescent="0.2">
      <c r="N11" s="23"/>
      <c r="O11" s="23"/>
    </row>
    <row r="12" spans="1:16" ht="27.75" customHeight="1" x14ac:dyDescent="0.2">
      <c r="N12" s="23"/>
      <c r="O12" s="23"/>
    </row>
    <row r="13" spans="1:16" ht="27.75" customHeight="1" x14ac:dyDescent="0.2">
      <c r="N13" s="23"/>
      <c r="O13" s="23"/>
    </row>
    <row r="14" spans="1:16" ht="21.6" customHeight="1" thickBot="1" x14ac:dyDescent="0.25"/>
    <row r="15" spans="1:16" ht="16.5" thickBot="1" x14ac:dyDescent="0.3">
      <c r="A15" s="86" t="s">
        <v>13</v>
      </c>
      <c r="B15" s="93" t="s">
        <v>1</v>
      </c>
      <c r="C15" s="94"/>
      <c r="D15" s="113" t="s">
        <v>33</v>
      </c>
      <c r="E15" s="114"/>
      <c r="F15" s="115"/>
      <c r="G15" s="113" t="s">
        <v>32</v>
      </c>
      <c r="H15" s="114"/>
      <c r="I15" s="115"/>
      <c r="J15" s="113" t="s">
        <v>17</v>
      </c>
      <c r="K15" s="114"/>
      <c r="L15" s="114"/>
      <c r="M15" s="115"/>
      <c r="N15" s="122" t="s">
        <v>18</v>
      </c>
      <c r="O15" s="129" t="s">
        <v>14</v>
      </c>
      <c r="P15" s="130"/>
    </row>
    <row r="16" spans="1:16" ht="22.5" customHeight="1" x14ac:dyDescent="0.2">
      <c r="A16" s="87"/>
      <c r="B16" s="95"/>
      <c r="C16" s="96"/>
      <c r="D16" s="135" t="s">
        <v>34</v>
      </c>
      <c r="E16" s="136"/>
      <c r="F16" s="137"/>
      <c r="G16" s="126" t="s">
        <v>30</v>
      </c>
      <c r="H16" s="93"/>
      <c r="I16" s="94"/>
      <c r="J16" s="126" t="s">
        <v>35</v>
      </c>
      <c r="K16" s="93"/>
      <c r="L16" s="93"/>
      <c r="M16" s="94"/>
      <c r="N16" s="123"/>
      <c r="O16" s="131"/>
      <c r="P16" s="132"/>
    </row>
    <row r="17" spans="1:20" ht="27.75" customHeight="1" thickBot="1" x14ac:dyDescent="0.25">
      <c r="A17" s="87"/>
      <c r="B17" s="95"/>
      <c r="C17" s="96"/>
      <c r="D17" s="138"/>
      <c r="E17" s="139"/>
      <c r="F17" s="140"/>
      <c r="G17" s="127" t="s">
        <v>31</v>
      </c>
      <c r="H17" s="97"/>
      <c r="I17" s="128"/>
      <c r="J17" s="127"/>
      <c r="K17" s="97"/>
      <c r="L17" s="97"/>
      <c r="M17" s="128"/>
      <c r="N17" s="123"/>
      <c r="O17" s="131"/>
      <c r="P17" s="132"/>
    </row>
    <row r="18" spans="1:20" ht="13.5" customHeight="1" x14ac:dyDescent="0.2">
      <c r="A18" s="87"/>
      <c r="B18" s="95"/>
      <c r="C18" s="95"/>
      <c r="D18" s="98" t="s">
        <v>40</v>
      </c>
      <c r="E18" s="100" t="s">
        <v>39</v>
      </c>
      <c r="F18" s="111" t="s">
        <v>20</v>
      </c>
      <c r="G18" s="119" t="s">
        <v>17</v>
      </c>
      <c r="H18" s="103" t="s">
        <v>19</v>
      </c>
      <c r="I18" s="111" t="s">
        <v>20</v>
      </c>
      <c r="J18" s="105" t="s">
        <v>37</v>
      </c>
      <c r="K18" s="107" t="s">
        <v>36</v>
      </c>
      <c r="L18" s="109" t="s">
        <v>38</v>
      </c>
      <c r="M18" s="111" t="s">
        <v>20</v>
      </c>
      <c r="N18" s="124"/>
      <c r="O18" s="131"/>
      <c r="P18" s="132"/>
    </row>
    <row r="19" spans="1:20" ht="33.75" customHeight="1" thickBot="1" x14ac:dyDescent="0.25">
      <c r="A19" s="88"/>
      <c r="B19" s="97"/>
      <c r="C19" s="97"/>
      <c r="D19" s="99"/>
      <c r="E19" s="101"/>
      <c r="F19" s="112"/>
      <c r="G19" s="120"/>
      <c r="H19" s="104"/>
      <c r="I19" s="112"/>
      <c r="J19" s="106"/>
      <c r="K19" s="108"/>
      <c r="L19" s="110"/>
      <c r="M19" s="112"/>
      <c r="N19" s="125"/>
      <c r="O19" s="133"/>
      <c r="P19" s="134"/>
    </row>
    <row r="20" spans="1:20" ht="27.75" customHeight="1" thickBot="1" x14ac:dyDescent="0.25">
      <c r="A20" s="25">
        <v>1</v>
      </c>
      <c r="B20" s="64"/>
      <c r="C20" s="46"/>
      <c r="D20" s="67"/>
      <c r="E20" s="67"/>
      <c r="F20" s="62" t="str">
        <f>IF(B20="","",D20+E20)</f>
        <v/>
      </c>
      <c r="G20" s="68">
        <v>21</v>
      </c>
      <c r="H20" s="69" t="str">
        <f>IF(B20="","",R20)</f>
        <v/>
      </c>
      <c r="I20" s="53" t="str">
        <f t="shared" ref="I20:I49" si="0">IF(F20="","",CEILING(H20/2,0.5))</f>
        <v/>
      </c>
      <c r="J20" s="70"/>
      <c r="K20" s="70"/>
      <c r="L20" s="71" t="str">
        <f>IF(B20="","",SUM(J20:K20))</f>
        <v/>
      </c>
      <c r="M20" s="65" t="str">
        <f>IF(B20="","",CEILING(L20/3,0.5))</f>
        <v/>
      </c>
      <c r="N20" s="72"/>
      <c r="O20" s="116"/>
      <c r="P20" s="117"/>
      <c r="Q20" s="26">
        <f>SUM(D20:E20)</f>
        <v>0</v>
      </c>
      <c r="R20" s="26">
        <f>SUM(G20:G20)</f>
        <v>21</v>
      </c>
      <c r="S20" s="26">
        <f>SUM(J20:K20)</f>
        <v>0</v>
      </c>
      <c r="T20" s="27"/>
    </row>
    <row r="21" spans="1:20" ht="27.75" customHeight="1" thickBot="1" x14ac:dyDescent="0.25">
      <c r="A21" s="28">
        <v>2</v>
      </c>
      <c r="B21" s="64"/>
      <c r="C21" s="46"/>
      <c r="D21" s="67"/>
      <c r="E21" s="67"/>
      <c r="F21" s="62" t="str">
        <f t="shared" ref="F21:F49" si="1">IF(B21="","",D21+E21)</f>
        <v/>
      </c>
      <c r="G21" s="73">
        <v>28</v>
      </c>
      <c r="H21" s="74" t="str">
        <f t="shared" ref="H21:H49" si="2">IF(B21="","",R21)</f>
        <v/>
      </c>
      <c r="I21" s="53" t="str">
        <f t="shared" si="0"/>
        <v/>
      </c>
      <c r="J21" s="70"/>
      <c r="K21" s="70"/>
      <c r="L21" s="71" t="str">
        <f t="shared" ref="L21:L49" si="3">IF(B21="","",SUM(J21:K21))</f>
        <v/>
      </c>
      <c r="M21" s="65" t="str">
        <f t="shared" ref="M21:M49" si="4">IF(B21="","",CEILING(L21/3,0.5))</f>
        <v/>
      </c>
      <c r="N21" s="72"/>
      <c r="O21" s="116"/>
      <c r="P21" s="117"/>
      <c r="Q21" s="26">
        <f t="shared" ref="Q21:Q49" si="5">SUM(D21:E21)</f>
        <v>0</v>
      </c>
      <c r="R21" s="26">
        <f t="shared" ref="R21:R49" si="6">SUM(G21:G21)</f>
        <v>28</v>
      </c>
      <c r="S21" s="26">
        <f t="shared" ref="S21:S49" si="7">SUM(J21:K21)</f>
        <v>0</v>
      </c>
      <c r="T21" s="27"/>
    </row>
    <row r="22" spans="1:20" ht="27.75" customHeight="1" thickBot="1" x14ac:dyDescent="0.25">
      <c r="A22" s="28">
        <v>3</v>
      </c>
      <c r="B22" s="64"/>
      <c r="C22" s="46"/>
      <c r="D22" s="67"/>
      <c r="E22" s="67"/>
      <c r="F22" s="62" t="str">
        <f t="shared" si="1"/>
        <v/>
      </c>
      <c r="G22" s="73">
        <v>36</v>
      </c>
      <c r="H22" s="74" t="str">
        <f t="shared" si="2"/>
        <v/>
      </c>
      <c r="I22" s="53" t="str">
        <f t="shared" si="0"/>
        <v/>
      </c>
      <c r="J22" s="70"/>
      <c r="K22" s="70"/>
      <c r="L22" s="71" t="str">
        <f t="shared" si="3"/>
        <v/>
      </c>
      <c r="M22" s="65" t="str">
        <f t="shared" si="4"/>
        <v/>
      </c>
      <c r="N22" s="72"/>
      <c r="O22" s="116"/>
      <c r="P22" s="141"/>
      <c r="Q22" s="26">
        <f t="shared" si="5"/>
        <v>0</v>
      </c>
      <c r="R22" s="26">
        <f t="shared" si="6"/>
        <v>36</v>
      </c>
      <c r="S22" s="26">
        <f t="shared" si="7"/>
        <v>0</v>
      </c>
      <c r="T22" s="27"/>
    </row>
    <row r="23" spans="1:20" ht="27.75" customHeight="1" thickBot="1" x14ac:dyDescent="0.25">
      <c r="A23" s="28">
        <v>4</v>
      </c>
      <c r="B23" s="64"/>
      <c r="C23" s="46"/>
      <c r="D23" s="67"/>
      <c r="E23" s="67"/>
      <c r="F23" s="62" t="str">
        <f t="shared" si="1"/>
        <v/>
      </c>
      <c r="G23" s="73">
        <v>35</v>
      </c>
      <c r="H23" s="74" t="str">
        <f t="shared" si="2"/>
        <v/>
      </c>
      <c r="I23" s="53" t="str">
        <f t="shared" si="0"/>
        <v/>
      </c>
      <c r="J23" s="70"/>
      <c r="K23" s="70"/>
      <c r="L23" s="71" t="str">
        <f t="shared" si="3"/>
        <v/>
      </c>
      <c r="M23" s="65" t="str">
        <f t="shared" si="4"/>
        <v/>
      </c>
      <c r="N23" s="72"/>
      <c r="O23" s="116"/>
      <c r="P23" s="141"/>
      <c r="Q23" s="26">
        <f t="shared" si="5"/>
        <v>0</v>
      </c>
      <c r="R23" s="26">
        <f t="shared" si="6"/>
        <v>35</v>
      </c>
      <c r="S23" s="26">
        <f t="shared" si="7"/>
        <v>0</v>
      </c>
      <c r="T23" s="27"/>
    </row>
    <row r="24" spans="1:20" ht="27.75" customHeight="1" thickBot="1" x14ac:dyDescent="0.25">
      <c r="A24" s="28">
        <v>5</v>
      </c>
      <c r="B24" s="64"/>
      <c r="C24" s="46"/>
      <c r="D24" s="67"/>
      <c r="E24" s="67"/>
      <c r="F24" s="62" t="str">
        <f t="shared" si="1"/>
        <v/>
      </c>
      <c r="G24" s="73"/>
      <c r="H24" s="74" t="str">
        <f t="shared" si="2"/>
        <v/>
      </c>
      <c r="I24" s="53" t="str">
        <f t="shared" si="0"/>
        <v/>
      </c>
      <c r="J24" s="70"/>
      <c r="K24" s="70"/>
      <c r="L24" s="71" t="str">
        <f t="shared" si="3"/>
        <v/>
      </c>
      <c r="M24" s="65" t="str">
        <f t="shared" si="4"/>
        <v/>
      </c>
      <c r="N24" s="72"/>
      <c r="O24" s="116"/>
      <c r="P24" s="141"/>
      <c r="Q24" s="26">
        <f t="shared" si="5"/>
        <v>0</v>
      </c>
      <c r="R24" s="26">
        <f t="shared" si="6"/>
        <v>0</v>
      </c>
      <c r="S24" s="26">
        <f t="shared" si="7"/>
        <v>0</v>
      </c>
      <c r="T24" s="27"/>
    </row>
    <row r="25" spans="1:20" ht="27.75" customHeight="1" thickBot="1" x14ac:dyDescent="0.25">
      <c r="A25" s="28">
        <v>6</v>
      </c>
      <c r="B25" s="64"/>
      <c r="C25" s="46"/>
      <c r="D25" s="67"/>
      <c r="E25" s="67"/>
      <c r="F25" s="62" t="str">
        <f t="shared" si="1"/>
        <v/>
      </c>
      <c r="G25" s="73"/>
      <c r="H25" s="74" t="str">
        <f t="shared" si="2"/>
        <v/>
      </c>
      <c r="I25" s="53" t="str">
        <f t="shared" si="0"/>
        <v/>
      </c>
      <c r="J25" s="70"/>
      <c r="K25" s="70"/>
      <c r="L25" s="71" t="str">
        <f t="shared" si="3"/>
        <v/>
      </c>
      <c r="M25" s="65" t="str">
        <f t="shared" si="4"/>
        <v/>
      </c>
      <c r="N25" s="72"/>
      <c r="O25" s="116"/>
      <c r="P25" s="117"/>
      <c r="Q25" s="26">
        <f t="shared" si="5"/>
        <v>0</v>
      </c>
      <c r="R25" s="26">
        <f t="shared" si="6"/>
        <v>0</v>
      </c>
      <c r="S25" s="26">
        <f t="shared" si="7"/>
        <v>0</v>
      </c>
      <c r="T25" s="27"/>
    </row>
    <row r="26" spans="1:20" ht="27.75" customHeight="1" thickBot="1" x14ac:dyDescent="0.25">
      <c r="A26" s="28">
        <v>7</v>
      </c>
      <c r="B26" s="64"/>
      <c r="C26" s="46"/>
      <c r="D26" s="67"/>
      <c r="E26" s="67"/>
      <c r="F26" s="62" t="str">
        <f t="shared" si="1"/>
        <v/>
      </c>
      <c r="G26" s="73"/>
      <c r="H26" s="74" t="str">
        <f t="shared" si="2"/>
        <v/>
      </c>
      <c r="I26" s="53" t="str">
        <f t="shared" si="0"/>
        <v/>
      </c>
      <c r="J26" s="70"/>
      <c r="K26" s="70"/>
      <c r="L26" s="71" t="str">
        <f t="shared" si="3"/>
        <v/>
      </c>
      <c r="M26" s="65" t="str">
        <f t="shared" si="4"/>
        <v/>
      </c>
      <c r="N26" s="72"/>
      <c r="O26" s="116"/>
      <c r="P26" s="141"/>
      <c r="Q26" s="26">
        <f t="shared" si="5"/>
        <v>0</v>
      </c>
      <c r="R26" s="26">
        <f t="shared" si="6"/>
        <v>0</v>
      </c>
      <c r="S26" s="26">
        <f t="shared" si="7"/>
        <v>0</v>
      </c>
      <c r="T26" s="27"/>
    </row>
    <row r="27" spans="1:20" ht="27.75" customHeight="1" thickBot="1" x14ac:dyDescent="0.25">
      <c r="A27" s="28">
        <v>8</v>
      </c>
      <c r="B27" s="64"/>
      <c r="C27" s="61"/>
      <c r="D27" s="67"/>
      <c r="E27" s="67"/>
      <c r="F27" s="62" t="str">
        <f t="shared" si="1"/>
        <v/>
      </c>
      <c r="G27" s="73"/>
      <c r="H27" s="74" t="str">
        <f t="shared" si="2"/>
        <v/>
      </c>
      <c r="I27" s="53" t="str">
        <f t="shared" si="0"/>
        <v/>
      </c>
      <c r="J27" s="70"/>
      <c r="K27" s="70"/>
      <c r="L27" s="71" t="str">
        <f t="shared" si="3"/>
        <v/>
      </c>
      <c r="M27" s="65" t="str">
        <f t="shared" si="4"/>
        <v/>
      </c>
      <c r="N27" s="72"/>
      <c r="O27" s="116"/>
      <c r="P27" s="141"/>
      <c r="Q27" s="26">
        <f t="shared" si="5"/>
        <v>0</v>
      </c>
      <c r="R27" s="26">
        <f t="shared" si="6"/>
        <v>0</v>
      </c>
      <c r="S27" s="26">
        <f t="shared" si="7"/>
        <v>0</v>
      </c>
      <c r="T27" s="27"/>
    </row>
    <row r="28" spans="1:20" ht="27.75" customHeight="1" thickBot="1" x14ac:dyDescent="0.25">
      <c r="A28" s="28">
        <v>9</v>
      </c>
      <c r="B28" s="64"/>
      <c r="C28" s="63"/>
      <c r="D28" s="67"/>
      <c r="E28" s="67"/>
      <c r="F28" s="62" t="str">
        <f t="shared" si="1"/>
        <v/>
      </c>
      <c r="G28" s="73"/>
      <c r="H28" s="74" t="str">
        <f t="shared" si="2"/>
        <v/>
      </c>
      <c r="I28" s="53" t="str">
        <f t="shared" si="0"/>
        <v/>
      </c>
      <c r="J28" s="70"/>
      <c r="K28" s="70"/>
      <c r="L28" s="71" t="str">
        <f t="shared" si="3"/>
        <v/>
      </c>
      <c r="M28" s="65" t="str">
        <f t="shared" si="4"/>
        <v/>
      </c>
      <c r="N28" s="72"/>
      <c r="O28" s="116"/>
      <c r="P28" s="141"/>
      <c r="Q28" s="26">
        <f t="shared" si="5"/>
        <v>0</v>
      </c>
      <c r="R28" s="26">
        <f t="shared" si="6"/>
        <v>0</v>
      </c>
      <c r="S28" s="26">
        <f t="shared" si="7"/>
        <v>0</v>
      </c>
      <c r="T28" s="27"/>
    </row>
    <row r="29" spans="1:20" ht="27.75" customHeight="1" thickBot="1" x14ac:dyDescent="0.25">
      <c r="A29" s="28">
        <v>10</v>
      </c>
      <c r="B29" s="64"/>
      <c r="C29" s="63"/>
      <c r="D29" s="67"/>
      <c r="E29" s="67"/>
      <c r="F29" s="62" t="str">
        <f t="shared" si="1"/>
        <v/>
      </c>
      <c r="G29" s="73"/>
      <c r="H29" s="74" t="str">
        <f t="shared" si="2"/>
        <v/>
      </c>
      <c r="I29" s="53" t="str">
        <f t="shared" si="0"/>
        <v/>
      </c>
      <c r="J29" s="70"/>
      <c r="K29" s="70"/>
      <c r="L29" s="71" t="str">
        <f t="shared" si="3"/>
        <v/>
      </c>
      <c r="M29" s="65" t="str">
        <f t="shared" si="4"/>
        <v/>
      </c>
      <c r="N29" s="72"/>
      <c r="O29" s="116"/>
      <c r="P29" s="141"/>
      <c r="Q29" s="26">
        <f t="shared" si="5"/>
        <v>0</v>
      </c>
      <c r="R29" s="26">
        <f t="shared" si="6"/>
        <v>0</v>
      </c>
      <c r="S29" s="26">
        <f t="shared" si="7"/>
        <v>0</v>
      </c>
      <c r="T29" s="27"/>
    </row>
    <row r="30" spans="1:20" ht="27.75" customHeight="1" thickBot="1" x14ac:dyDescent="0.25">
      <c r="A30" s="28">
        <v>11</v>
      </c>
      <c r="B30" s="64"/>
      <c r="C30" s="63"/>
      <c r="D30" s="67"/>
      <c r="E30" s="67"/>
      <c r="F30" s="62" t="str">
        <f t="shared" si="1"/>
        <v/>
      </c>
      <c r="G30" s="73"/>
      <c r="H30" s="74" t="str">
        <f t="shared" si="2"/>
        <v/>
      </c>
      <c r="I30" s="53" t="str">
        <f t="shared" si="0"/>
        <v/>
      </c>
      <c r="J30" s="70"/>
      <c r="K30" s="70"/>
      <c r="L30" s="71" t="str">
        <f t="shared" si="3"/>
        <v/>
      </c>
      <c r="M30" s="65" t="str">
        <f t="shared" si="4"/>
        <v/>
      </c>
      <c r="N30" s="72"/>
      <c r="O30" s="116"/>
      <c r="P30" s="141"/>
      <c r="Q30" s="26">
        <f t="shared" si="5"/>
        <v>0</v>
      </c>
      <c r="R30" s="26">
        <f t="shared" si="6"/>
        <v>0</v>
      </c>
      <c r="S30" s="26">
        <f t="shared" si="7"/>
        <v>0</v>
      </c>
      <c r="T30" s="27"/>
    </row>
    <row r="31" spans="1:20" ht="27.75" customHeight="1" thickBot="1" x14ac:dyDescent="0.25">
      <c r="A31" s="28">
        <v>12</v>
      </c>
      <c r="B31" s="64"/>
      <c r="C31" s="63"/>
      <c r="D31" s="67"/>
      <c r="E31" s="67"/>
      <c r="F31" s="62" t="str">
        <f t="shared" si="1"/>
        <v/>
      </c>
      <c r="G31" s="73"/>
      <c r="H31" s="74" t="str">
        <f t="shared" si="2"/>
        <v/>
      </c>
      <c r="I31" s="53" t="str">
        <f t="shared" si="0"/>
        <v/>
      </c>
      <c r="J31" s="70"/>
      <c r="K31" s="70"/>
      <c r="L31" s="71" t="str">
        <f t="shared" si="3"/>
        <v/>
      </c>
      <c r="M31" s="65" t="str">
        <f t="shared" si="4"/>
        <v/>
      </c>
      <c r="N31" s="72"/>
      <c r="O31" s="116"/>
      <c r="P31" s="141"/>
      <c r="Q31" s="26">
        <f t="shared" si="5"/>
        <v>0</v>
      </c>
      <c r="R31" s="26">
        <f t="shared" si="6"/>
        <v>0</v>
      </c>
      <c r="S31" s="26">
        <f t="shared" si="7"/>
        <v>0</v>
      </c>
      <c r="T31" s="27"/>
    </row>
    <row r="32" spans="1:20" ht="27.75" customHeight="1" thickBot="1" x14ac:dyDescent="0.25">
      <c r="A32" s="28">
        <v>13</v>
      </c>
      <c r="B32" s="64"/>
      <c r="C32" s="63"/>
      <c r="D32" s="67"/>
      <c r="E32" s="67"/>
      <c r="F32" s="62" t="str">
        <f t="shared" si="1"/>
        <v/>
      </c>
      <c r="G32" s="73"/>
      <c r="H32" s="74" t="str">
        <f t="shared" si="2"/>
        <v/>
      </c>
      <c r="I32" s="53" t="str">
        <f t="shared" si="0"/>
        <v/>
      </c>
      <c r="J32" s="70"/>
      <c r="K32" s="70"/>
      <c r="L32" s="71" t="str">
        <f t="shared" si="3"/>
        <v/>
      </c>
      <c r="M32" s="65" t="str">
        <f t="shared" si="4"/>
        <v/>
      </c>
      <c r="N32" s="72"/>
      <c r="O32" s="116"/>
      <c r="P32" s="141"/>
      <c r="Q32" s="26">
        <f t="shared" si="5"/>
        <v>0</v>
      </c>
      <c r="R32" s="26">
        <f t="shared" si="6"/>
        <v>0</v>
      </c>
      <c r="S32" s="26">
        <f t="shared" si="7"/>
        <v>0</v>
      </c>
      <c r="T32" s="27"/>
    </row>
    <row r="33" spans="1:20" ht="27.75" customHeight="1" thickBot="1" x14ac:dyDescent="0.25">
      <c r="A33" s="28">
        <v>14</v>
      </c>
      <c r="B33" s="64"/>
      <c r="C33" s="63"/>
      <c r="D33" s="67"/>
      <c r="E33" s="67"/>
      <c r="F33" s="62" t="str">
        <f t="shared" si="1"/>
        <v/>
      </c>
      <c r="G33" s="73"/>
      <c r="H33" s="74" t="str">
        <f t="shared" si="2"/>
        <v/>
      </c>
      <c r="I33" s="53" t="str">
        <f t="shared" si="0"/>
        <v/>
      </c>
      <c r="J33" s="70"/>
      <c r="K33" s="70"/>
      <c r="L33" s="71" t="str">
        <f t="shared" si="3"/>
        <v/>
      </c>
      <c r="M33" s="65" t="str">
        <f t="shared" si="4"/>
        <v/>
      </c>
      <c r="N33" s="72"/>
      <c r="O33" s="116"/>
      <c r="P33" s="141"/>
      <c r="Q33" s="26">
        <f t="shared" si="5"/>
        <v>0</v>
      </c>
      <c r="R33" s="26">
        <f t="shared" si="6"/>
        <v>0</v>
      </c>
      <c r="S33" s="26">
        <f t="shared" si="7"/>
        <v>0</v>
      </c>
      <c r="T33" s="27"/>
    </row>
    <row r="34" spans="1:20" ht="27.75" customHeight="1" thickBot="1" x14ac:dyDescent="0.25">
      <c r="A34" s="28">
        <v>15</v>
      </c>
      <c r="B34" s="64"/>
      <c r="C34" s="63"/>
      <c r="D34" s="67"/>
      <c r="E34" s="67"/>
      <c r="F34" s="62" t="str">
        <f t="shared" si="1"/>
        <v/>
      </c>
      <c r="G34" s="73"/>
      <c r="H34" s="74" t="str">
        <f t="shared" si="2"/>
        <v/>
      </c>
      <c r="I34" s="53" t="str">
        <f t="shared" si="0"/>
        <v/>
      </c>
      <c r="J34" s="70"/>
      <c r="K34" s="70"/>
      <c r="L34" s="71" t="str">
        <f t="shared" si="3"/>
        <v/>
      </c>
      <c r="M34" s="65" t="str">
        <f t="shared" si="4"/>
        <v/>
      </c>
      <c r="N34" s="72"/>
      <c r="O34" s="116"/>
      <c r="P34" s="141"/>
      <c r="Q34" s="26">
        <f t="shared" si="5"/>
        <v>0</v>
      </c>
      <c r="R34" s="26">
        <f t="shared" si="6"/>
        <v>0</v>
      </c>
      <c r="S34" s="26">
        <f t="shared" si="7"/>
        <v>0</v>
      </c>
      <c r="T34" s="27"/>
    </row>
    <row r="35" spans="1:20" ht="27.75" customHeight="1" thickBot="1" x14ac:dyDescent="0.25">
      <c r="A35" s="28">
        <v>16</v>
      </c>
      <c r="B35" s="64"/>
      <c r="C35" s="63"/>
      <c r="D35" s="67"/>
      <c r="E35" s="67"/>
      <c r="F35" s="62" t="str">
        <f t="shared" si="1"/>
        <v/>
      </c>
      <c r="G35" s="73"/>
      <c r="H35" s="74" t="str">
        <f t="shared" si="2"/>
        <v/>
      </c>
      <c r="I35" s="53" t="str">
        <f t="shared" si="0"/>
        <v/>
      </c>
      <c r="J35" s="70"/>
      <c r="K35" s="70"/>
      <c r="L35" s="71" t="str">
        <f t="shared" si="3"/>
        <v/>
      </c>
      <c r="M35" s="65" t="str">
        <f t="shared" si="4"/>
        <v/>
      </c>
      <c r="N35" s="72"/>
      <c r="O35" s="116"/>
      <c r="P35" s="141"/>
      <c r="Q35" s="26">
        <f t="shared" si="5"/>
        <v>0</v>
      </c>
      <c r="R35" s="26">
        <f t="shared" si="6"/>
        <v>0</v>
      </c>
      <c r="S35" s="26">
        <f t="shared" si="7"/>
        <v>0</v>
      </c>
      <c r="T35" s="27"/>
    </row>
    <row r="36" spans="1:20" ht="27.75" customHeight="1" thickBot="1" x14ac:dyDescent="0.25">
      <c r="A36" s="28">
        <v>17</v>
      </c>
      <c r="B36" s="64"/>
      <c r="C36" s="63"/>
      <c r="D36" s="67"/>
      <c r="E36" s="67"/>
      <c r="F36" s="62" t="str">
        <f t="shared" si="1"/>
        <v/>
      </c>
      <c r="G36" s="73"/>
      <c r="H36" s="74" t="str">
        <f t="shared" si="2"/>
        <v/>
      </c>
      <c r="I36" s="53" t="str">
        <f t="shared" si="0"/>
        <v/>
      </c>
      <c r="J36" s="70"/>
      <c r="K36" s="70"/>
      <c r="L36" s="71" t="str">
        <f t="shared" si="3"/>
        <v/>
      </c>
      <c r="M36" s="65" t="str">
        <f t="shared" si="4"/>
        <v/>
      </c>
      <c r="N36" s="72"/>
      <c r="O36" s="116"/>
      <c r="P36" s="141"/>
      <c r="Q36" s="26">
        <f t="shared" si="5"/>
        <v>0</v>
      </c>
      <c r="R36" s="26">
        <f t="shared" si="6"/>
        <v>0</v>
      </c>
      <c r="S36" s="26">
        <f t="shared" si="7"/>
        <v>0</v>
      </c>
      <c r="T36" s="27"/>
    </row>
    <row r="37" spans="1:20" ht="27.75" customHeight="1" thickBot="1" x14ac:dyDescent="0.25">
      <c r="A37" s="28">
        <v>18</v>
      </c>
      <c r="B37" s="64"/>
      <c r="C37" s="63"/>
      <c r="D37" s="67"/>
      <c r="E37" s="67"/>
      <c r="F37" s="62" t="str">
        <f t="shared" si="1"/>
        <v/>
      </c>
      <c r="G37" s="73"/>
      <c r="H37" s="74" t="str">
        <f t="shared" si="2"/>
        <v/>
      </c>
      <c r="I37" s="53" t="str">
        <f t="shared" si="0"/>
        <v/>
      </c>
      <c r="J37" s="70"/>
      <c r="K37" s="70"/>
      <c r="L37" s="71" t="str">
        <f t="shared" si="3"/>
        <v/>
      </c>
      <c r="M37" s="65" t="str">
        <f t="shared" si="4"/>
        <v/>
      </c>
      <c r="N37" s="72"/>
      <c r="O37" s="116"/>
      <c r="P37" s="141"/>
      <c r="Q37" s="26">
        <f t="shared" si="5"/>
        <v>0</v>
      </c>
      <c r="R37" s="26">
        <f t="shared" si="6"/>
        <v>0</v>
      </c>
      <c r="S37" s="26">
        <f t="shared" si="7"/>
        <v>0</v>
      </c>
      <c r="T37" s="27"/>
    </row>
    <row r="38" spans="1:20" ht="27.75" customHeight="1" thickBot="1" x14ac:dyDescent="0.25">
      <c r="A38" s="28">
        <v>19</v>
      </c>
      <c r="B38" s="64"/>
      <c r="C38" s="63"/>
      <c r="D38" s="67"/>
      <c r="E38" s="67"/>
      <c r="F38" s="62" t="str">
        <f t="shared" si="1"/>
        <v/>
      </c>
      <c r="G38" s="73"/>
      <c r="H38" s="74" t="str">
        <f t="shared" si="2"/>
        <v/>
      </c>
      <c r="I38" s="53" t="str">
        <f t="shared" si="0"/>
        <v/>
      </c>
      <c r="J38" s="70"/>
      <c r="K38" s="70"/>
      <c r="L38" s="71" t="str">
        <f t="shared" si="3"/>
        <v/>
      </c>
      <c r="M38" s="65" t="str">
        <f t="shared" si="4"/>
        <v/>
      </c>
      <c r="N38" s="72"/>
      <c r="O38" s="116"/>
      <c r="P38" s="141"/>
      <c r="Q38" s="26">
        <f t="shared" si="5"/>
        <v>0</v>
      </c>
      <c r="R38" s="26">
        <f t="shared" si="6"/>
        <v>0</v>
      </c>
      <c r="S38" s="26">
        <f t="shared" si="7"/>
        <v>0</v>
      </c>
      <c r="T38" s="27"/>
    </row>
    <row r="39" spans="1:20" ht="27.75" customHeight="1" thickBot="1" x14ac:dyDescent="0.25">
      <c r="A39" s="28">
        <v>20</v>
      </c>
      <c r="B39" s="64"/>
      <c r="C39" s="63"/>
      <c r="D39" s="67"/>
      <c r="E39" s="67"/>
      <c r="F39" s="62" t="str">
        <f t="shared" si="1"/>
        <v/>
      </c>
      <c r="G39" s="73"/>
      <c r="H39" s="74" t="str">
        <f t="shared" si="2"/>
        <v/>
      </c>
      <c r="I39" s="53" t="str">
        <f t="shared" si="0"/>
        <v/>
      </c>
      <c r="J39" s="70"/>
      <c r="K39" s="70"/>
      <c r="L39" s="71" t="str">
        <f t="shared" si="3"/>
        <v/>
      </c>
      <c r="M39" s="65" t="str">
        <f t="shared" si="4"/>
        <v/>
      </c>
      <c r="N39" s="72"/>
      <c r="O39" s="116"/>
      <c r="P39" s="141"/>
      <c r="Q39" s="26">
        <f t="shared" si="5"/>
        <v>0</v>
      </c>
      <c r="R39" s="26">
        <f t="shared" si="6"/>
        <v>0</v>
      </c>
      <c r="S39" s="26">
        <f t="shared" si="7"/>
        <v>0</v>
      </c>
      <c r="T39" s="27"/>
    </row>
    <row r="40" spans="1:20" ht="27.75" customHeight="1" thickBot="1" x14ac:dyDescent="0.25">
      <c r="A40" s="28">
        <v>21</v>
      </c>
      <c r="B40" s="64"/>
      <c r="C40" s="63"/>
      <c r="D40" s="67"/>
      <c r="E40" s="67"/>
      <c r="F40" s="62" t="str">
        <f t="shared" si="1"/>
        <v/>
      </c>
      <c r="G40" s="73"/>
      <c r="H40" s="74" t="str">
        <f t="shared" si="2"/>
        <v/>
      </c>
      <c r="I40" s="53" t="str">
        <f t="shared" si="0"/>
        <v/>
      </c>
      <c r="J40" s="70"/>
      <c r="K40" s="70"/>
      <c r="L40" s="71" t="str">
        <f t="shared" si="3"/>
        <v/>
      </c>
      <c r="M40" s="65" t="str">
        <f t="shared" si="4"/>
        <v/>
      </c>
      <c r="N40" s="72"/>
      <c r="O40" s="116"/>
      <c r="P40" s="141"/>
      <c r="Q40" s="26">
        <f t="shared" si="5"/>
        <v>0</v>
      </c>
      <c r="R40" s="26">
        <f t="shared" si="6"/>
        <v>0</v>
      </c>
      <c r="S40" s="26">
        <f t="shared" si="7"/>
        <v>0</v>
      </c>
      <c r="T40" s="27"/>
    </row>
    <row r="41" spans="1:20" ht="27.75" customHeight="1" thickBot="1" x14ac:dyDescent="0.25">
      <c r="A41" s="28">
        <v>22</v>
      </c>
      <c r="B41" s="64"/>
      <c r="C41" s="63"/>
      <c r="D41" s="67"/>
      <c r="E41" s="67"/>
      <c r="F41" s="62" t="str">
        <f t="shared" si="1"/>
        <v/>
      </c>
      <c r="G41" s="73"/>
      <c r="H41" s="74" t="str">
        <f t="shared" si="2"/>
        <v/>
      </c>
      <c r="I41" s="53" t="str">
        <f t="shared" si="0"/>
        <v/>
      </c>
      <c r="J41" s="70"/>
      <c r="K41" s="70"/>
      <c r="L41" s="71" t="str">
        <f t="shared" si="3"/>
        <v/>
      </c>
      <c r="M41" s="65" t="str">
        <f t="shared" si="4"/>
        <v/>
      </c>
      <c r="N41" s="72"/>
      <c r="O41" s="116"/>
      <c r="P41" s="141"/>
      <c r="Q41" s="26">
        <f t="shared" si="5"/>
        <v>0</v>
      </c>
      <c r="R41" s="26">
        <f t="shared" si="6"/>
        <v>0</v>
      </c>
      <c r="S41" s="26">
        <f t="shared" si="7"/>
        <v>0</v>
      </c>
      <c r="T41" s="27"/>
    </row>
    <row r="42" spans="1:20" ht="27.75" customHeight="1" thickBot="1" x14ac:dyDescent="0.25">
      <c r="A42" s="28">
        <v>23</v>
      </c>
      <c r="B42" s="64"/>
      <c r="C42" s="63"/>
      <c r="D42" s="67"/>
      <c r="E42" s="67"/>
      <c r="F42" s="62" t="str">
        <f t="shared" si="1"/>
        <v/>
      </c>
      <c r="G42" s="73"/>
      <c r="H42" s="74" t="str">
        <f t="shared" si="2"/>
        <v/>
      </c>
      <c r="I42" s="53" t="str">
        <f t="shared" si="0"/>
        <v/>
      </c>
      <c r="J42" s="70"/>
      <c r="K42" s="70"/>
      <c r="L42" s="71" t="str">
        <f t="shared" si="3"/>
        <v/>
      </c>
      <c r="M42" s="65" t="str">
        <f t="shared" si="4"/>
        <v/>
      </c>
      <c r="N42" s="72"/>
      <c r="O42" s="116"/>
      <c r="P42" s="141"/>
      <c r="Q42" s="26">
        <f t="shared" si="5"/>
        <v>0</v>
      </c>
      <c r="R42" s="26">
        <f t="shared" si="6"/>
        <v>0</v>
      </c>
      <c r="S42" s="26">
        <f t="shared" si="7"/>
        <v>0</v>
      </c>
      <c r="T42" s="27"/>
    </row>
    <row r="43" spans="1:20" ht="27.75" customHeight="1" thickBot="1" x14ac:dyDescent="0.25">
      <c r="A43" s="28">
        <v>24</v>
      </c>
      <c r="B43" s="64"/>
      <c r="C43" s="63"/>
      <c r="D43" s="67"/>
      <c r="E43" s="67"/>
      <c r="F43" s="62" t="str">
        <f t="shared" si="1"/>
        <v/>
      </c>
      <c r="G43" s="73"/>
      <c r="H43" s="74" t="str">
        <f t="shared" si="2"/>
        <v/>
      </c>
      <c r="I43" s="53" t="str">
        <f t="shared" si="0"/>
        <v/>
      </c>
      <c r="J43" s="70"/>
      <c r="K43" s="70"/>
      <c r="L43" s="71" t="str">
        <f t="shared" si="3"/>
        <v/>
      </c>
      <c r="M43" s="65" t="str">
        <f t="shared" si="4"/>
        <v/>
      </c>
      <c r="N43" s="72"/>
      <c r="O43" s="116"/>
      <c r="P43" s="141"/>
      <c r="Q43" s="26">
        <f t="shared" si="5"/>
        <v>0</v>
      </c>
      <c r="R43" s="26">
        <f t="shared" si="6"/>
        <v>0</v>
      </c>
      <c r="S43" s="26">
        <f t="shared" si="7"/>
        <v>0</v>
      </c>
      <c r="T43" s="27"/>
    </row>
    <row r="44" spans="1:20" ht="27.75" customHeight="1" thickBot="1" x14ac:dyDescent="0.25">
      <c r="A44" s="28">
        <v>25</v>
      </c>
      <c r="B44" s="64"/>
      <c r="C44" s="63"/>
      <c r="D44" s="67"/>
      <c r="E44" s="67"/>
      <c r="F44" s="62" t="str">
        <f t="shared" si="1"/>
        <v/>
      </c>
      <c r="G44" s="73"/>
      <c r="H44" s="74" t="str">
        <f t="shared" si="2"/>
        <v/>
      </c>
      <c r="I44" s="53" t="str">
        <f t="shared" si="0"/>
        <v/>
      </c>
      <c r="J44" s="70"/>
      <c r="K44" s="70"/>
      <c r="L44" s="71" t="str">
        <f t="shared" si="3"/>
        <v/>
      </c>
      <c r="M44" s="65" t="str">
        <f t="shared" si="4"/>
        <v/>
      </c>
      <c r="N44" s="72"/>
      <c r="O44" s="116"/>
      <c r="P44" s="141"/>
      <c r="Q44" s="26">
        <f t="shared" si="5"/>
        <v>0</v>
      </c>
      <c r="R44" s="26">
        <f t="shared" si="6"/>
        <v>0</v>
      </c>
      <c r="S44" s="26">
        <f t="shared" si="7"/>
        <v>0</v>
      </c>
      <c r="T44" s="27"/>
    </row>
    <row r="45" spans="1:20" ht="27.75" customHeight="1" thickBot="1" x14ac:dyDescent="0.25">
      <c r="A45" s="28">
        <v>26</v>
      </c>
      <c r="B45" s="64"/>
      <c r="C45" s="63"/>
      <c r="D45" s="67"/>
      <c r="E45" s="67"/>
      <c r="F45" s="62" t="str">
        <f t="shared" si="1"/>
        <v/>
      </c>
      <c r="G45" s="73"/>
      <c r="H45" s="74" t="str">
        <f t="shared" si="2"/>
        <v/>
      </c>
      <c r="I45" s="53" t="str">
        <f t="shared" si="0"/>
        <v/>
      </c>
      <c r="J45" s="70"/>
      <c r="K45" s="70"/>
      <c r="L45" s="71" t="str">
        <f t="shared" si="3"/>
        <v/>
      </c>
      <c r="M45" s="65" t="str">
        <f t="shared" si="4"/>
        <v/>
      </c>
      <c r="N45" s="72"/>
      <c r="O45" s="116"/>
      <c r="P45" s="141"/>
      <c r="Q45" s="26">
        <f t="shared" si="5"/>
        <v>0</v>
      </c>
      <c r="R45" s="26">
        <f t="shared" si="6"/>
        <v>0</v>
      </c>
      <c r="S45" s="26">
        <f t="shared" si="7"/>
        <v>0</v>
      </c>
      <c r="T45" s="27"/>
    </row>
    <row r="46" spans="1:20" ht="27.75" customHeight="1" thickBot="1" x14ac:dyDescent="0.25">
      <c r="A46" s="28">
        <v>27</v>
      </c>
      <c r="B46" s="64"/>
      <c r="C46" s="63"/>
      <c r="D46" s="67"/>
      <c r="E46" s="67"/>
      <c r="F46" s="62" t="str">
        <f t="shared" si="1"/>
        <v/>
      </c>
      <c r="G46" s="73"/>
      <c r="H46" s="74" t="str">
        <f t="shared" si="2"/>
        <v/>
      </c>
      <c r="I46" s="53" t="str">
        <f t="shared" si="0"/>
        <v/>
      </c>
      <c r="J46" s="70"/>
      <c r="K46" s="70"/>
      <c r="L46" s="71" t="str">
        <f t="shared" si="3"/>
        <v/>
      </c>
      <c r="M46" s="65" t="str">
        <f t="shared" si="4"/>
        <v/>
      </c>
      <c r="N46" s="72"/>
      <c r="O46" s="116"/>
      <c r="P46" s="141"/>
      <c r="Q46" s="26">
        <f t="shared" si="5"/>
        <v>0</v>
      </c>
      <c r="R46" s="26">
        <f t="shared" si="6"/>
        <v>0</v>
      </c>
      <c r="S46" s="26">
        <f t="shared" si="7"/>
        <v>0</v>
      </c>
      <c r="T46" s="27"/>
    </row>
    <row r="47" spans="1:20" ht="27.75" customHeight="1" thickBot="1" x14ac:dyDescent="0.25">
      <c r="A47" s="28">
        <v>28</v>
      </c>
      <c r="B47" s="64"/>
      <c r="C47" s="63"/>
      <c r="D47" s="67"/>
      <c r="E47" s="67"/>
      <c r="F47" s="62" t="str">
        <f t="shared" si="1"/>
        <v/>
      </c>
      <c r="G47" s="73"/>
      <c r="H47" s="74" t="str">
        <f t="shared" si="2"/>
        <v/>
      </c>
      <c r="I47" s="53" t="str">
        <f t="shared" si="0"/>
        <v/>
      </c>
      <c r="J47" s="70"/>
      <c r="K47" s="70"/>
      <c r="L47" s="71" t="str">
        <f t="shared" si="3"/>
        <v/>
      </c>
      <c r="M47" s="65" t="str">
        <f t="shared" si="4"/>
        <v/>
      </c>
      <c r="N47" s="72"/>
      <c r="O47" s="116"/>
      <c r="P47" s="141"/>
      <c r="Q47" s="26">
        <f t="shared" si="5"/>
        <v>0</v>
      </c>
      <c r="R47" s="26">
        <f t="shared" si="6"/>
        <v>0</v>
      </c>
      <c r="S47" s="26">
        <f t="shared" si="7"/>
        <v>0</v>
      </c>
      <c r="T47" s="27"/>
    </row>
    <row r="48" spans="1:20" ht="27.75" customHeight="1" thickBot="1" x14ac:dyDescent="0.25">
      <c r="A48" s="28">
        <v>29</v>
      </c>
      <c r="B48" s="64"/>
      <c r="C48" s="63"/>
      <c r="D48" s="67"/>
      <c r="E48" s="67"/>
      <c r="F48" s="62" t="str">
        <f t="shared" si="1"/>
        <v/>
      </c>
      <c r="G48" s="73"/>
      <c r="H48" s="74" t="str">
        <f t="shared" si="2"/>
        <v/>
      </c>
      <c r="I48" s="53" t="str">
        <f t="shared" si="0"/>
        <v/>
      </c>
      <c r="J48" s="70"/>
      <c r="K48" s="70"/>
      <c r="L48" s="71" t="str">
        <f t="shared" si="3"/>
        <v/>
      </c>
      <c r="M48" s="65" t="str">
        <f t="shared" si="4"/>
        <v/>
      </c>
      <c r="N48" s="72"/>
      <c r="O48" s="116"/>
      <c r="P48" s="141"/>
      <c r="Q48" s="26">
        <f t="shared" si="5"/>
        <v>0</v>
      </c>
      <c r="R48" s="26">
        <f t="shared" si="6"/>
        <v>0</v>
      </c>
      <c r="S48" s="26">
        <f t="shared" si="7"/>
        <v>0</v>
      </c>
      <c r="T48" s="27"/>
    </row>
    <row r="49" spans="1:20" ht="27.75" customHeight="1" thickBot="1" x14ac:dyDescent="0.25">
      <c r="A49" s="29">
        <v>30</v>
      </c>
      <c r="B49" s="64"/>
      <c r="C49" s="63"/>
      <c r="D49" s="67"/>
      <c r="E49" s="67"/>
      <c r="F49" s="62" t="str">
        <f t="shared" si="1"/>
        <v/>
      </c>
      <c r="G49" s="75"/>
      <c r="H49" s="76" t="str">
        <f t="shared" si="2"/>
        <v/>
      </c>
      <c r="I49" s="53" t="str">
        <f t="shared" si="0"/>
        <v/>
      </c>
      <c r="J49" s="70"/>
      <c r="K49" s="70"/>
      <c r="L49" s="71" t="str">
        <f t="shared" si="3"/>
        <v/>
      </c>
      <c r="M49" s="66" t="str">
        <f t="shared" si="4"/>
        <v/>
      </c>
      <c r="N49" s="72"/>
      <c r="O49" s="116"/>
      <c r="P49" s="141"/>
      <c r="Q49" s="26">
        <f t="shared" si="5"/>
        <v>0</v>
      </c>
      <c r="R49" s="26">
        <f t="shared" si="6"/>
        <v>0</v>
      </c>
      <c r="S49" s="26">
        <f t="shared" si="7"/>
        <v>0</v>
      </c>
      <c r="T49" s="27"/>
    </row>
    <row r="50" spans="1:20" ht="27.75" customHeight="1" thickBot="1" x14ac:dyDescent="0.25">
      <c r="B50" s="30"/>
      <c r="C50" s="30"/>
      <c r="D50" s="31"/>
      <c r="E50" s="31"/>
      <c r="F50" s="32"/>
      <c r="G50" s="31"/>
      <c r="H50" s="32"/>
      <c r="I50" s="32"/>
      <c r="J50" s="33"/>
      <c r="K50" s="33"/>
      <c r="L50" s="32"/>
      <c r="M50" s="32"/>
    </row>
    <row r="51" spans="1:20" ht="27.75" customHeight="1" x14ac:dyDescent="0.25">
      <c r="B51" s="102" t="s">
        <v>11</v>
      </c>
      <c r="C51" s="102"/>
      <c r="D51" s="16" t="e">
        <f>AVERAGE(D20:D49)</f>
        <v>#DIV/0!</v>
      </c>
      <c r="E51" s="17" t="e">
        <f>AVERAGE(E20:E49)</f>
        <v>#DIV/0!</v>
      </c>
      <c r="F51" s="9" t="e">
        <f>AVERAGE(F20:F49)</f>
        <v>#DIV/0!</v>
      </c>
      <c r="G51" s="16">
        <f t="shared" ref="G51:M51" si="8">AVERAGE(G20:G49)</f>
        <v>30</v>
      </c>
      <c r="H51" s="55" t="e">
        <f t="shared" si="8"/>
        <v>#DIV/0!</v>
      </c>
      <c r="I51" s="11" t="e">
        <f t="shared" si="8"/>
        <v>#DIV/0!</v>
      </c>
      <c r="J51" s="48" t="e">
        <f t="shared" si="8"/>
        <v>#DIV/0!</v>
      </c>
      <c r="K51" s="51" t="e">
        <f t="shared" si="8"/>
        <v>#DIV/0!</v>
      </c>
      <c r="L51" s="55" t="e">
        <f t="shared" si="8"/>
        <v>#DIV/0!</v>
      </c>
      <c r="M51" s="11" t="e">
        <f t="shared" si="8"/>
        <v>#DIV/0!</v>
      </c>
      <c r="N51" s="15"/>
      <c r="O51" s="34"/>
    </row>
    <row r="52" spans="1:20" ht="27.75" customHeight="1" x14ac:dyDescent="0.25">
      <c r="B52" s="102" t="s">
        <v>2</v>
      </c>
      <c r="C52" s="102"/>
      <c r="D52" s="18">
        <f t="shared" ref="D52:M52" si="9">MIN(D20:D49)</f>
        <v>0</v>
      </c>
      <c r="E52" s="19">
        <f t="shared" si="9"/>
        <v>0</v>
      </c>
      <c r="F52" s="54">
        <f t="shared" si="9"/>
        <v>0</v>
      </c>
      <c r="G52" s="18">
        <f t="shared" si="9"/>
        <v>21</v>
      </c>
      <c r="H52" s="56">
        <f t="shared" si="9"/>
        <v>0</v>
      </c>
      <c r="I52" s="58">
        <f t="shared" si="9"/>
        <v>0</v>
      </c>
      <c r="J52" s="49">
        <f t="shared" si="9"/>
        <v>0</v>
      </c>
      <c r="K52" s="47">
        <f t="shared" si="9"/>
        <v>0</v>
      </c>
      <c r="L52" s="56">
        <f t="shared" si="9"/>
        <v>0</v>
      </c>
      <c r="M52" s="58">
        <f t="shared" si="9"/>
        <v>0</v>
      </c>
      <c r="N52" s="15"/>
      <c r="O52" s="35"/>
    </row>
    <row r="53" spans="1:20" ht="27.75" customHeight="1" thickBot="1" x14ac:dyDescent="0.3">
      <c r="B53" s="102" t="s">
        <v>3</v>
      </c>
      <c r="C53" s="102"/>
      <c r="D53" s="20">
        <f t="shared" ref="D53:M53" si="10">MAX(D20:D49)</f>
        <v>0</v>
      </c>
      <c r="E53" s="21">
        <f t="shared" si="10"/>
        <v>0</v>
      </c>
      <c r="F53" s="12">
        <f t="shared" si="10"/>
        <v>0</v>
      </c>
      <c r="G53" s="20">
        <f t="shared" si="10"/>
        <v>36</v>
      </c>
      <c r="H53" s="57">
        <f t="shared" si="10"/>
        <v>0</v>
      </c>
      <c r="I53" s="13">
        <f t="shared" si="10"/>
        <v>0</v>
      </c>
      <c r="J53" s="50">
        <f t="shared" si="10"/>
        <v>0</v>
      </c>
      <c r="K53" s="52">
        <f t="shared" si="10"/>
        <v>0</v>
      </c>
      <c r="L53" s="57">
        <f t="shared" si="10"/>
        <v>0</v>
      </c>
      <c r="M53" s="13">
        <f t="shared" si="10"/>
        <v>0</v>
      </c>
      <c r="N53" s="15"/>
      <c r="O53" s="35"/>
    </row>
    <row r="54" spans="1:20" ht="27.75" customHeight="1" x14ac:dyDescent="0.25">
      <c r="B54" s="14"/>
      <c r="C54" s="14"/>
      <c r="D54" s="36"/>
      <c r="E54" s="36"/>
      <c r="F54" s="10"/>
      <c r="G54" s="36"/>
      <c r="H54" s="10"/>
      <c r="I54" s="10"/>
      <c r="J54" s="36"/>
      <c r="K54" s="36"/>
      <c r="L54" s="10"/>
      <c r="M54" s="10"/>
      <c r="N54" s="15"/>
      <c r="O54" s="35"/>
    </row>
    <row r="55" spans="1:20" ht="27.75" customHeight="1" thickBot="1" x14ac:dyDescent="0.25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20" ht="27.75" customHeight="1" x14ac:dyDescent="0.2">
      <c r="B56" s="89" t="s">
        <v>12</v>
      </c>
      <c r="C56" s="90"/>
      <c r="D56" s="37"/>
      <c r="E56" s="38"/>
      <c r="F56" s="38"/>
      <c r="G56" s="37"/>
      <c r="H56" s="38"/>
      <c r="I56" s="38"/>
      <c r="J56" s="37"/>
      <c r="K56" s="38"/>
      <c r="L56" s="38"/>
      <c r="M56" s="38"/>
      <c r="N56" s="38"/>
      <c r="O56" s="89" t="s">
        <v>15</v>
      </c>
      <c r="P56" s="90"/>
    </row>
    <row r="57" spans="1:20" ht="27.75" customHeight="1" x14ac:dyDescent="0.2">
      <c r="B57" s="91"/>
      <c r="C57" s="92"/>
      <c r="D57" s="37"/>
      <c r="E57" s="39"/>
      <c r="F57" s="39"/>
      <c r="G57" s="37"/>
      <c r="H57" s="39"/>
      <c r="I57" s="39"/>
      <c r="J57" s="37"/>
      <c r="K57" s="39"/>
      <c r="L57" s="39"/>
      <c r="M57" s="39"/>
      <c r="N57" s="39"/>
      <c r="O57" s="40"/>
      <c r="P57" s="41"/>
    </row>
    <row r="58" spans="1:20" ht="27.75" customHeight="1" x14ac:dyDescent="0.2">
      <c r="B58" s="91"/>
      <c r="C58" s="92"/>
      <c r="D58" s="37"/>
      <c r="E58" s="39"/>
      <c r="F58" s="39"/>
      <c r="G58" s="37"/>
      <c r="H58" s="39"/>
      <c r="I58" s="39"/>
      <c r="J58" s="37"/>
      <c r="K58" s="39"/>
      <c r="L58" s="39"/>
      <c r="M58" s="39"/>
      <c r="N58" s="39"/>
      <c r="O58" s="42" t="s">
        <v>16</v>
      </c>
      <c r="P58" s="41"/>
    </row>
    <row r="59" spans="1:20" ht="27.75" customHeight="1" x14ac:dyDescent="0.2">
      <c r="B59" s="82"/>
      <c r="C59" s="83"/>
      <c r="D59" s="37"/>
      <c r="E59" s="39"/>
      <c r="F59" s="39"/>
      <c r="G59" s="37"/>
      <c r="H59" s="39"/>
      <c r="I59" s="39"/>
      <c r="J59" s="37"/>
      <c r="K59" s="39"/>
      <c r="L59" s="39"/>
      <c r="M59" s="39"/>
      <c r="N59" s="39"/>
      <c r="O59" s="43"/>
      <c r="P59" s="41"/>
    </row>
    <row r="60" spans="1:20" ht="27.75" customHeight="1" x14ac:dyDescent="0.2">
      <c r="B60" s="82"/>
      <c r="C60" s="83"/>
      <c r="D60" s="37"/>
      <c r="E60" s="39"/>
      <c r="F60" s="39"/>
      <c r="G60" s="37"/>
      <c r="H60" s="39"/>
      <c r="I60" s="39"/>
      <c r="J60" s="37"/>
      <c r="K60" s="39"/>
      <c r="L60" s="39"/>
      <c r="M60" s="39"/>
      <c r="N60" s="39"/>
      <c r="O60" s="42" t="s">
        <v>9</v>
      </c>
      <c r="P60" s="41"/>
    </row>
    <row r="61" spans="1:20" ht="27.75" customHeight="1" x14ac:dyDescent="0.2">
      <c r="B61" s="82"/>
      <c r="C61" s="83"/>
      <c r="D61" s="37"/>
      <c r="E61" s="39"/>
      <c r="F61" s="39"/>
      <c r="G61" s="37"/>
      <c r="H61" s="39"/>
      <c r="I61" s="39"/>
      <c r="J61" s="37"/>
      <c r="K61" s="39"/>
      <c r="L61" s="39"/>
      <c r="M61" s="39"/>
      <c r="N61" s="39"/>
      <c r="O61" s="40"/>
      <c r="P61" s="41"/>
    </row>
    <row r="62" spans="1:20" ht="27.75" customHeight="1" thickBot="1" x14ac:dyDescent="0.25">
      <c r="B62" s="84"/>
      <c r="C62" s="85"/>
      <c r="D62" s="37"/>
      <c r="E62" s="39"/>
      <c r="F62" s="39"/>
      <c r="G62" s="37"/>
      <c r="H62" s="39"/>
      <c r="I62" s="39"/>
      <c r="J62" s="37"/>
      <c r="K62" s="39"/>
      <c r="L62" s="39"/>
      <c r="M62" s="39"/>
      <c r="N62" s="39"/>
      <c r="O62" s="44"/>
      <c r="P62" s="45"/>
    </row>
  </sheetData>
  <sheetProtection sheet="1" objects="1" scenarios="1" selectLockedCells="1"/>
  <mergeCells count="66">
    <mergeCell ref="O41:P41"/>
    <mergeCell ref="O42:P42"/>
    <mergeCell ref="O48:P48"/>
    <mergeCell ref="O49:P49"/>
    <mergeCell ref="O43:P43"/>
    <mergeCell ref="O44:P44"/>
    <mergeCell ref="O45:P45"/>
    <mergeCell ref="O46:P46"/>
    <mergeCell ref="O47:P47"/>
    <mergeCell ref="O36:P36"/>
    <mergeCell ref="O37:P37"/>
    <mergeCell ref="O38:P38"/>
    <mergeCell ref="O39:P39"/>
    <mergeCell ref="O40:P40"/>
    <mergeCell ref="O31:P31"/>
    <mergeCell ref="O32:P32"/>
    <mergeCell ref="O33:P33"/>
    <mergeCell ref="O34:P34"/>
    <mergeCell ref="O35:P35"/>
    <mergeCell ref="O26:P26"/>
    <mergeCell ref="O27:P27"/>
    <mergeCell ref="O28:P28"/>
    <mergeCell ref="O29:P29"/>
    <mergeCell ref="O30:P30"/>
    <mergeCell ref="O21:P21"/>
    <mergeCell ref="O22:P22"/>
    <mergeCell ref="O23:P23"/>
    <mergeCell ref="O24:P24"/>
    <mergeCell ref="O25:P25"/>
    <mergeCell ref="B3:P3"/>
    <mergeCell ref="B2:P2"/>
    <mergeCell ref="G18:G19"/>
    <mergeCell ref="B5:P5"/>
    <mergeCell ref="B6:P6"/>
    <mergeCell ref="N15:N19"/>
    <mergeCell ref="G16:I16"/>
    <mergeCell ref="G17:I17"/>
    <mergeCell ref="G15:I15"/>
    <mergeCell ref="M18:M19"/>
    <mergeCell ref="O15:P19"/>
    <mergeCell ref="D16:F17"/>
    <mergeCell ref="J16:M17"/>
    <mergeCell ref="O56:P56"/>
    <mergeCell ref="B15:C19"/>
    <mergeCell ref="D18:D19"/>
    <mergeCell ref="E18:E19"/>
    <mergeCell ref="B51:C51"/>
    <mergeCell ref="B52:C52"/>
    <mergeCell ref="B53:C53"/>
    <mergeCell ref="H18:H19"/>
    <mergeCell ref="J18:J19"/>
    <mergeCell ref="K18:K19"/>
    <mergeCell ref="L18:L19"/>
    <mergeCell ref="F18:F19"/>
    <mergeCell ref="I18:I19"/>
    <mergeCell ref="D15:F15"/>
    <mergeCell ref="J15:M15"/>
    <mergeCell ref="O20:P20"/>
    <mergeCell ref="B61:C61"/>
    <mergeCell ref="B62:C62"/>
    <mergeCell ref="A15:A19"/>
    <mergeCell ref="B56:C56"/>
    <mergeCell ref="B57:C57"/>
    <mergeCell ref="B58:C58"/>
    <mergeCell ref="B59:C59"/>
    <mergeCell ref="B60:C60"/>
  </mergeCells>
  <phoneticPr fontId="0" type="noConversion"/>
  <pageMargins left="0.39370078740157483" right="0.19685039370078741" top="0.19685039370078741" bottom="0.19685039370078741" header="0.19685039370078741" footer="0.19685039370078741"/>
  <pageSetup paperSize="9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zoomScaleNormal="100" zoomScalePageLayoutView="150" workbookViewId="0">
      <selection activeCell="C1" sqref="C1"/>
    </sheetView>
  </sheetViews>
  <sheetFormatPr baseColWidth="10" defaultRowHeight="12.75" x14ac:dyDescent="0.2"/>
  <cols>
    <col min="1" max="1" width="7.85546875" customWidth="1"/>
    <col min="5" max="5" width="3.42578125" customWidth="1"/>
    <col min="7" max="7" width="13.42578125" customWidth="1"/>
    <col min="9" max="9" width="3.42578125" customWidth="1"/>
  </cols>
  <sheetData>
    <row r="1" spans="1:9" x14ac:dyDescent="0.2">
      <c r="A1" t="s">
        <v>0</v>
      </c>
      <c r="C1" s="7"/>
    </row>
    <row r="2" spans="1:9" ht="33" customHeight="1" x14ac:dyDescent="0.2">
      <c r="A2" s="142" t="s">
        <v>29</v>
      </c>
      <c r="B2" s="142"/>
      <c r="C2" s="142"/>
      <c r="D2" s="142"/>
      <c r="E2" s="142"/>
      <c r="F2" s="142"/>
      <c r="G2" s="142"/>
      <c r="H2" s="142"/>
      <c r="I2" s="142"/>
    </row>
    <row r="3" spans="1:9" ht="13.5" thickBot="1" x14ac:dyDescent="0.25"/>
    <row r="4" spans="1:9" ht="13.5" thickBot="1" x14ac:dyDescent="0.25">
      <c r="B4" s="149" t="s">
        <v>43</v>
      </c>
      <c r="C4" s="150"/>
      <c r="D4" s="151"/>
      <c r="F4" s="149" t="s">
        <v>44</v>
      </c>
      <c r="G4" s="150"/>
      <c r="H4" s="151"/>
    </row>
    <row r="6" spans="1:9" ht="13.5" thickBot="1" x14ac:dyDescent="0.25"/>
    <row r="7" spans="1:9" x14ac:dyDescent="0.2">
      <c r="B7" s="152" t="s">
        <v>6</v>
      </c>
      <c r="C7" s="153"/>
      <c r="D7" s="4" t="s">
        <v>5</v>
      </c>
      <c r="F7" s="152" t="s">
        <v>6</v>
      </c>
      <c r="G7" s="153"/>
      <c r="H7" s="4" t="s">
        <v>5</v>
      </c>
    </row>
    <row r="8" spans="1:9" ht="13.5" thickBot="1" x14ac:dyDescent="0.25">
      <c r="B8" s="2"/>
      <c r="C8" s="3"/>
      <c r="D8" s="1"/>
      <c r="F8" s="2"/>
      <c r="G8" s="3"/>
      <c r="H8" s="1"/>
    </row>
    <row r="9" spans="1:9" x14ac:dyDescent="0.2">
      <c r="B9" s="154" t="s">
        <v>2</v>
      </c>
      <c r="C9" s="155"/>
      <c r="D9" s="158">
        <f>MIN('TABLEAU RECAP'!F20:F49)</f>
        <v>0</v>
      </c>
      <c r="F9" s="154" t="s">
        <v>2</v>
      </c>
      <c r="G9" s="155"/>
      <c r="H9" s="158">
        <f>MIN('TABLEAU RECAP'!M20:M49)</f>
        <v>0</v>
      </c>
    </row>
    <row r="10" spans="1:9" ht="13.5" thickBot="1" x14ac:dyDescent="0.25">
      <c r="B10" s="156"/>
      <c r="C10" s="157"/>
      <c r="D10" s="159"/>
      <c r="F10" s="156"/>
      <c r="G10" s="157"/>
      <c r="H10" s="159"/>
    </row>
    <row r="11" spans="1:9" x14ac:dyDescent="0.2">
      <c r="B11" s="154" t="s">
        <v>3</v>
      </c>
      <c r="C11" s="155"/>
      <c r="D11" s="158">
        <f>MAX('TABLEAU RECAP'!F20:F49)</f>
        <v>0</v>
      </c>
      <c r="F11" s="154" t="s">
        <v>3</v>
      </c>
      <c r="G11" s="155"/>
      <c r="H11" s="158">
        <f>MAX('TABLEAU RECAP'!M20:M49)</f>
        <v>0</v>
      </c>
    </row>
    <row r="12" spans="1:9" ht="13.5" thickBot="1" x14ac:dyDescent="0.25">
      <c r="B12" s="156"/>
      <c r="C12" s="157"/>
      <c r="D12" s="159"/>
      <c r="F12" s="156"/>
      <c r="G12" s="157"/>
      <c r="H12" s="159"/>
    </row>
    <row r="13" spans="1:9" x14ac:dyDescent="0.2">
      <c r="B13" s="154" t="s">
        <v>4</v>
      </c>
      <c r="C13" s="155"/>
      <c r="D13" s="158" t="e">
        <f>AVERAGE('TABLEAU RECAP'!F20:F49)</f>
        <v>#DIV/0!</v>
      </c>
      <c r="F13" s="154" t="s">
        <v>4</v>
      </c>
      <c r="G13" s="155"/>
      <c r="H13" s="158" t="e">
        <f>AVERAGE('TABLEAU RECAP'!M20:M49)</f>
        <v>#DIV/0!</v>
      </c>
    </row>
    <row r="14" spans="1:9" ht="13.5" thickBot="1" x14ac:dyDescent="0.25">
      <c r="B14" s="156"/>
      <c r="C14" s="157"/>
      <c r="D14" s="159"/>
      <c r="F14" s="156"/>
      <c r="G14" s="157"/>
      <c r="H14" s="159"/>
    </row>
    <row r="15" spans="1:9" x14ac:dyDescent="0.2">
      <c r="B15" s="160" t="s">
        <v>21</v>
      </c>
      <c r="C15" s="161"/>
      <c r="D15" s="143">
        <f>COUNTIFS('TABLEAU RECAP'!$F$20:$F$49,"&lt;=4,5")</f>
        <v>0</v>
      </c>
      <c r="F15" s="160" t="s">
        <v>21</v>
      </c>
      <c r="G15" s="161"/>
      <c r="H15" s="143">
        <f>COUNTIFS('TABLEAU RECAP'!$I$20:$I$49,"&lt;=4,5")</f>
        <v>0</v>
      </c>
    </row>
    <row r="16" spans="1:9" ht="13.5" thickBot="1" x14ac:dyDescent="0.25">
      <c r="B16" s="147"/>
      <c r="C16" s="148"/>
      <c r="D16" s="144"/>
      <c r="F16" s="147"/>
      <c r="G16" s="148"/>
      <c r="H16" s="144"/>
    </row>
    <row r="17" spans="2:8" x14ac:dyDescent="0.2">
      <c r="B17" s="160" t="s">
        <v>22</v>
      </c>
      <c r="C17" s="161"/>
      <c r="D17" s="143">
        <f>COUNTIFS('TABLEAU RECAP'!$F$20:$F$49,"&gt;=5",'TABLEAU RECAP'!$F$20:$F$49,"&lt;=9,5")</f>
        <v>0</v>
      </c>
      <c r="F17" s="160" t="s">
        <v>22</v>
      </c>
      <c r="G17" s="161"/>
      <c r="H17" s="143">
        <f>COUNTIFS('TABLEAU RECAP'!$I$20:$I$49,"&gt;=5",'TABLEAU RECAP'!$I$20:$I$49,"&lt;=9,5")</f>
        <v>0</v>
      </c>
    </row>
    <row r="18" spans="2:8" ht="13.5" thickBot="1" x14ac:dyDescent="0.25">
      <c r="B18" s="147"/>
      <c r="C18" s="148"/>
      <c r="D18" s="144"/>
      <c r="F18" s="147"/>
      <c r="G18" s="148"/>
      <c r="H18" s="144"/>
    </row>
    <row r="19" spans="2:8" x14ac:dyDescent="0.2">
      <c r="B19" s="160" t="s">
        <v>23</v>
      </c>
      <c r="C19" s="161"/>
      <c r="D19" s="143">
        <f>COUNTIFS('TABLEAU RECAP'!$F$20:$F$49,"&gt;=10",'TABLEAU RECAP'!$F$20:$F$49,"&lt;=14,5")</f>
        <v>0</v>
      </c>
      <c r="F19" s="160" t="s">
        <v>23</v>
      </c>
      <c r="G19" s="161"/>
      <c r="H19" s="143">
        <f>COUNTIFS('TABLEAU RECAP'!$I$20:$I$49,"&gt;=10",'TABLEAU RECAP'!$I$20:$I$49,"&lt;=14,5")</f>
        <v>0</v>
      </c>
    </row>
    <row r="20" spans="2:8" ht="13.5" thickBot="1" x14ac:dyDescent="0.25">
      <c r="B20" s="147"/>
      <c r="C20" s="148"/>
      <c r="D20" s="144"/>
      <c r="F20" s="147"/>
      <c r="G20" s="148"/>
      <c r="H20" s="144"/>
    </row>
    <row r="21" spans="2:8" x14ac:dyDescent="0.2">
      <c r="B21" s="145" t="s">
        <v>24</v>
      </c>
      <c r="C21" s="146"/>
      <c r="D21" s="143">
        <f>COUNTIFS('TABLEAU RECAP'!$F$20:$F$49,"&gt;=15")</f>
        <v>0</v>
      </c>
      <c r="F21" s="145" t="s">
        <v>24</v>
      </c>
      <c r="G21" s="146"/>
      <c r="H21" s="143">
        <f>COUNTIFS('TABLEAU RECAP'!$I$20:$I$49,"&gt;=15")</f>
        <v>0</v>
      </c>
    </row>
    <row r="22" spans="2:8" ht="13.5" thickBot="1" x14ac:dyDescent="0.25">
      <c r="B22" s="147"/>
      <c r="C22" s="148"/>
      <c r="D22" s="144"/>
      <c r="F22" s="147"/>
      <c r="G22" s="148"/>
      <c r="H22" s="144"/>
    </row>
    <row r="23" spans="2:8" x14ac:dyDescent="0.2">
      <c r="B23" s="160" t="s">
        <v>46</v>
      </c>
      <c r="C23" s="161"/>
      <c r="D23" s="143">
        <f>COUNTIFS('TABLEAU RECAP'!$F$20:$F$49,"&gt;=10")</f>
        <v>0</v>
      </c>
      <c r="F23" s="160" t="s">
        <v>46</v>
      </c>
      <c r="G23" s="161"/>
      <c r="H23" s="143">
        <f>COUNTIFS('TABLEAU RECAP'!$I$20:$I$49,"&gt;=10")</f>
        <v>0</v>
      </c>
    </row>
    <row r="24" spans="2:8" ht="13.5" thickBot="1" x14ac:dyDescent="0.25">
      <c r="B24" s="147"/>
      <c r="C24" s="148"/>
      <c r="D24" s="144"/>
      <c r="F24" s="147"/>
      <c r="G24" s="148"/>
      <c r="H24" s="144"/>
    </row>
    <row r="29" spans="2:8" ht="15" x14ac:dyDescent="0.2">
      <c r="B29" s="162" t="s">
        <v>7</v>
      </c>
      <c r="C29" s="162"/>
      <c r="D29" s="162"/>
    </row>
    <row r="37" spans="2:2" ht="14.25" x14ac:dyDescent="0.2">
      <c r="B37" s="6" t="s">
        <v>8</v>
      </c>
    </row>
    <row r="44" spans="2:2" ht="15" x14ac:dyDescent="0.2">
      <c r="B44" s="5" t="s">
        <v>9</v>
      </c>
    </row>
  </sheetData>
  <sheetProtection sheet="1" objects="1" scenarios="1" selectLockedCells="1"/>
  <mergeCells count="38">
    <mergeCell ref="B29:D29"/>
    <mergeCell ref="B15:C16"/>
    <mergeCell ref="B19:C20"/>
    <mergeCell ref="B21:C22"/>
    <mergeCell ref="D15:D16"/>
    <mergeCell ref="D23:D24"/>
    <mergeCell ref="F23:G24"/>
    <mergeCell ref="H23:H24"/>
    <mergeCell ref="B11:C12"/>
    <mergeCell ref="D11:D12"/>
    <mergeCell ref="B23:C24"/>
    <mergeCell ref="B13:C14"/>
    <mergeCell ref="B17:C18"/>
    <mergeCell ref="D21:D22"/>
    <mergeCell ref="H13:H14"/>
    <mergeCell ref="D17:D18"/>
    <mergeCell ref="D19:D20"/>
    <mergeCell ref="F11:G12"/>
    <mergeCell ref="H11:H12"/>
    <mergeCell ref="H15:H16"/>
    <mergeCell ref="D13:D14"/>
    <mergeCell ref="F13:G14"/>
    <mergeCell ref="A2:I2"/>
    <mergeCell ref="H17:H18"/>
    <mergeCell ref="F21:G22"/>
    <mergeCell ref="H21:H22"/>
    <mergeCell ref="B4:D4"/>
    <mergeCell ref="F7:G7"/>
    <mergeCell ref="F4:H4"/>
    <mergeCell ref="B9:C10"/>
    <mergeCell ref="D9:D10"/>
    <mergeCell ref="B7:C7"/>
    <mergeCell ref="F19:G20"/>
    <mergeCell ref="H19:H20"/>
    <mergeCell ref="F9:G10"/>
    <mergeCell ref="H9:H10"/>
    <mergeCell ref="F17:G18"/>
    <mergeCell ref="F15:G16"/>
  </mergeCells>
  <phoneticPr fontId="0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="90" zoomScaleNormal="90" zoomScalePageLayoutView="150" workbookViewId="0">
      <selection sqref="A1:G1"/>
    </sheetView>
  </sheetViews>
  <sheetFormatPr baseColWidth="10" defaultRowHeight="12.75" x14ac:dyDescent="0.2"/>
  <sheetData>
    <row r="1" spans="1:7" ht="18" x14ac:dyDescent="0.25">
      <c r="A1" s="163" t="s">
        <v>47</v>
      </c>
      <c r="B1" s="163"/>
      <c r="C1" s="163"/>
      <c r="D1" s="163"/>
      <c r="E1" s="163"/>
      <c r="F1" s="163"/>
      <c r="G1" s="163"/>
    </row>
    <row r="3" spans="1:7" ht="18" x14ac:dyDescent="0.25">
      <c r="A3" s="80" t="s">
        <v>27</v>
      </c>
    </row>
    <row r="4" spans="1:7" ht="18" x14ac:dyDescent="0.25">
      <c r="A4" s="59"/>
    </row>
    <row r="5" spans="1:7" s="59" customFormat="1" ht="18" x14ac:dyDescent="0.25">
      <c r="A5" s="59" t="s">
        <v>26</v>
      </c>
    </row>
    <row r="6" spans="1:7" s="59" customFormat="1" ht="18" x14ac:dyDescent="0.25">
      <c r="A6" s="59" t="s">
        <v>25</v>
      </c>
    </row>
    <row r="7" spans="1:7" s="59" customFormat="1" ht="18" x14ac:dyDescent="0.25">
      <c r="A7" s="59" t="s">
        <v>48</v>
      </c>
    </row>
    <row r="8" spans="1:7" s="59" customFormat="1" ht="18" x14ac:dyDescent="0.25">
      <c r="A8" s="59" t="s">
        <v>49</v>
      </c>
    </row>
    <row r="9" spans="1:7" s="59" customFormat="1" ht="18" x14ac:dyDescent="0.25"/>
    <row r="10" spans="1:7" s="59" customFormat="1" ht="18" x14ac:dyDescent="0.25">
      <c r="A10" s="80" t="s">
        <v>28</v>
      </c>
    </row>
    <row r="11" spans="1:7" s="59" customFormat="1" ht="18" x14ac:dyDescent="0.25">
      <c r="A11" s="59" t="s">
        <v>50</v>
      </c>
    </row>
    <row r="12" spans="1:7" s="59" customFormat="1" ht="18" x14ac:dyDescent="0.25"/>
    <row r="13" spans="1:7" s="59" customFormat="1" ht="18" x14ac:dyDescent="0.25">
      <c r="A13" s="59" t="s">
        <v>51</v>
      </c>
    </row>
    <row r="14" spans="1:7" s="59" customFormat="1" ht="18" x14ac:dyDescent="0.25">
      <c r="A14" s="81" t="s">
        <v>52</v>
      </c>
    </row>
    <row r="15" spans="1:7" s="59" customFormat="1" ht="18.75" x14ac:dyDescent="0.3">
      <c r="A15" s="59" t="s">
        <v>53</v>
      </c>
    </row>
    <row r="16" spans="1:7" s="59" customFormat="1" ht="18" x14ac:dyDescent="0.25"/>
    <row r="17" spans="1:1" ht="18" x14ac:dyDescent="0.25">
      <c r="A17" s="60" t="s">
        <v>54</v>
      </c>
    </row>
    <row r="18" spans="1:1" ht="18" x14ac:dyDescent="0.25">
      <c r="A18" s="60"/>
    </row>
    <row r="19" spans="1:1" ht="18" x14ac:dyDescent="0.25">
      <c r="A19" s="60" t="s">
        <v>55</v>
      </c>
    </row>
    <row r="20" spans="1:1" ht="18" x14ac:dyDescent="0.25">
      <c r="A20" s="60" t="s">
        <v>56</v>
      </c>
    </row>
    <row r="21" spans="1:1" ht="18" x14ac:dyDescent="0.25">
      <c r="A21" s="60" t="s">
        <v>57</v>
      </c>
    </row>
  </sheetData>
  <sheetProtection sheet="1" objects="1" scenarios="1" selectLockedCells="1"/>
  <mergeCells count="1">
    <mergeCell ref="A1:G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TABLEAU RECAP</vt:lpstr>
      <vt:lpstr>STATISTIQUES</vt:lpstr>
      <vt:lpstr>Mode d'emploi</vt:lpstr>
      <vt:lpstr>'TABLEAU RECAP'!Impression_des_titres</vt:lpstr>
    </vt:vector>
  </TitlesOfParts>
  <Company>DAVA DE VERSAILLES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BASTARAUD JM</dc:creator>
  <cp:lastModifiedBy>Jean-Michel Bastaraud</cp:lastModifiedBy>
  <cp:lastPrinted>2016-04-12T14:33:38Z</cp:lastPrinted>
  <dcterms:created xsi:type="dcterms:W3CDTF">2011-04-07T10:31:04Z</dcterms:created>
  <dcterms:modified xsi:type="dcterms:W3CDTF">2018-04-16T16:55:12Z</dcterms:modified>
</cp:coreProperties>
</file>