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yfatima/Desktop/"/>
    </mc:Choice>
  </mc:AlternateContent>
  <xr:revisionPtr revIDLastSave="0" documentId="8_{AC096770-153D-664C-A2EB-2F7B3D41827C}" xr6:coauthVersionLast="36" xr6:coauthVersionMax="36" xr10:uidLastSave="{00000000-0000-0000-0000-000000000000}"/>
  <bookViews>
    <workbookView xWindow="0" yWindow="460" windowWidth="20740" windowHeight="11760" tabRatio="895" xr2:uid="{00000000-000D-0000-FFFF-FFFF00000000}"/>
  </bookViews>
  <sheets>
    <sheet name="examen du..." sheetId="1" r:id="rId1"/>
  </sheets>
  <definedNames>
    <definedName name="_xlnm.Print_Area" localSheetId="0">'examen du...'!$B$2:$N$50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1" l="1"/>
  <c r="R21" i="1"/>
  <c r="R10" i="1"/>
  <c r="R17" i="1"/>
  <c r="R14" i="1"/>
  <c r="R29" i="1"/>
  <c r="R34" i="1"/>
  <c r="K34" i="1"/>
  <c r="U50" i="1"/>
  <c r="U49" i="1"/>
  <c r="U47" i="1"/>
  <c r="U45" i="1"/>
  <c r="H50" i="1"/>
  <c r="H49" i="1"/>
  <c r="H48" i="1"/>
  <c r="H47" i="1"/>
  <c r="H46" i="1"/>
  <c r="H45" i="1"/>
  <c r="U46" i="1"/>
  <c r="U48" i="1"/>
</calcChain>
</file>

<file path=xl/sharedStrings.xml><?xml version="1.0" encoding="utf-8"?>
<sst xmlns="http://schemas.openxmlformats.org/spreadsheetml/2006/main" count="79" uniqueCount="52">
  <si>
    <t>ponderation</t>
  </si>
  <si>
    <t>points</t>
  </si>
  <si>
    <t>indicateurs de performance</t>
  </si>
  <si>
    <t>compétences évaluées</t>
  </si>
  <si>
    <t>Bilan de l'observation :</t>
  </si>
  <si>
    <t>Proposition de note</t>
  </si>
  <si>
    <t>Compétences évaluables et indicateurs d'évaluation</t>
  </si>
  <si>
    <t>Nom :</t>
  </si>
  <si>
    <t>Prénom :</t>
  </si>
  <si>
    <t>Etab. :</t>
  </si>
  <si>
    <t>Ville :</t>
  </si>
  <si>
    <t>Classe</t>
  </si>
  <si>
    <t>repérer, relever, classer et hiérarchiser - dégager l'intérêt et les limites d'un document</t>
  </si>
  <si>
    <t>chercher à l'aide d'usuels et de d'internet</t>
  </si>
  <si>
    <r>
      <t>Grille de positionnement pour l'évaluation des compétences - HG-EMC</t>
    </r>
    <r>
      <rPr>
        <b/>
        <sz val="10"/>
        <color theme="1"/>
        <rFont val="Arial"/>
        <family val="2"/>
      </rPr>
      <t xml:space="preserve">
</t>
    </r>
    <r>
      <rPr>
        <b/>
        <sz val="20"/>
        <color theme="1"/>
        <rFont val="Arial"/>
        <family val="2"/>
      </rPr>
      <t xml:space="preserve">
</t>
    </r>
    <r>
      <rPr>
        <i/>
        <sz val="16"/>
        <color theme="1"/>
        <rFont val="Arial"/>
        <family val="2"/>
      </rPr>
      <t>Académie de Guadeloupe</t>
    </r>
  </si>
  <si>
    <t xml:space="preserve">Travailler en équipe </t>
  </si>
  <si>
    <t>Partager des informations</t>
  </si>
  <si>
    <t>Etre à l'écoute</t>
  </si>
  <si>
    <t>rendre compte pour un groupe</t>
  </si>
  <si>
    <t>Communes</t>
  </si>
  <si>
    <t>6. COOPERER, MUTUALISER</t>
  </si>
  <si>
    <t>/40</t>
  </si>
  <si>
    <t>NA</t>
  </si>
  <si>
    <t>EC</t>
  </si>
  <si>
    <t>A</t>
  </si>
  <si>
    <t>A+</t>
  </si>
  <si>
    <t>Non Acquis</t>
  </si>
  <si>
    <t>En cours d'acquisition</t>
  </si>
  <si>
    <t>Acquis</t>
  </si>
  <si>
    <t>Acquis au-delà des attendus</t>
  </si>
  <si>
    <t>1. MAITRISER ET UTILISER DES REPERES CHRONOLOGIQUES ET SPATIAUX</t>
  </si>
  <si>
    <t>2. MEMORISER, S'APPROPRIER LES NOTIONS ET LES MOBILISER</t>
  </si>
  <si>
    <t>mémoriser et restituer</t>
  </si>
  <si>
    <t>mobiliser des connaissances appropriées pour répondre à une question</t>
  </si>
  <si>
    <t>mettre en œuvre des outils spécifiques</t>
  </si>
  <si>
    <t xml:space="preserve">4. S'INFORMER </t>
  </si>
  <si>
    <t>Trouver une information sur internet (utiliser un moteur de recherche validé)</t>
  </si>
  <si>
    <t>5.  FAIRE PREUVE D'ESPRIT CRITIQUE</t>
  </si>
  <si>
    <t>Mobiliser ses connaissances pour penser et s'engager dans le monde en s'appropriant les principes et les valeurs de la République</t>
  </si>
  <si>
    <t>produire un raisonnement</t>
  </si>
  <si>
    <t>se repérer dans le temps : dater - périodiser</t>
  </si>
  <si>
    <t>1.a</t>
  </si>
  <si>
    <t xml:space="preserve">se repérer dans l'espace : utiliser différentes projections et échelles ; lire une carte </t>
  </si>
  <si>
    <t>1.b</t>
  </si>
  <si>
    <t>contextualiser: replacer les événements et les acteur dans leur contexye</t>
  </si>
  <si>
    <t>3. S'APPROPRIER LES DEMARCHES HISTORIQUES ET GEOGRAPHIQUES</t>
  </si>
  <si>
    <t>3.a</t>
  </si>
  <si>
    <t>3.b</t>
  </si>
  <si>
    <t>construire une démarche historique ou géographique et la justifier</t>
  </si>
  <si>
    <t>analyser des documents: identifier auteur, date, nature d'un document ; savoir exploiter un document pour analyser une situation</t>
  </si>
  <si>
    <t>Faire preuve d'esprit critique face au document (confronter des points de vue)</t>
  </si>
  <si>
    <t>Examen préparé :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</si>
</sst>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0"/>
      <name val="Arial"/>
      <family val="2"/>
    </font>
    <font>
      <sz val="22"/>
      <color theme="0"/>
      <name val="Arial"/>
      <family val="2"/>
    </font>
    <font>
      <b/>
      <sz val="20"/>
      <color theme="1"/>
      <name val="Arial"/>
      <family val="2"/>
    </font>
    <font>
      <i/>
      <sz val="9"/>
      <color theme="1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6"/>
      <color theme="4"/>
      <name val="Arial"/>
      <family val="2"/>
    </font>
    <font>
      <i/>
      <sz val="16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2"/>
      <color theme="1"/>
      <name val="Times New Roman"/>
      <family val="1"/>
    </font>
    <font>
      <b/>
      <i/>
      <sz val="10"/>
      <color theme="3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vertical="center" wrapText="1"/>
    </xf>
    <xf numFmtId="0" fontId="23" fillId="2" borderId="0" xfId="0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9" fontId="6" fillId="7" borderId="16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9" fontId="6" fillId="7" borderId="12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wrapText="1"/>
    </xf>
    <xf numFmtId="2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27" xfId="0" applyFont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5" fillId="10" borderId="21" xfId="0" applyFont="1" applyFill="1" applyBorder="1" applyAlignment="1">
      <alignment horizontal="left" vertical="top"/>
    </xf>
    <xf numFmtId="0" fontId="25" fillId="10" borderId="0" xfId="0" applyFont="1" applyFill="1" applyBorder="1" applyAlignment="1">
      <alignment horizontal="left" vertical="top"/>
    </xf>
    <xf numFmtId="0" fontId="25" fillId="10" borderId="10" xfId="0" applyFont="1" applyFill="1" applyBorder="1" applyAlignment="1">
      <alignment horizontal="left" vertical="top"/>
    </xf>
    <xf numFmtId="0" fontId="25" fillId="10" borderId="22" xfId="0" applyFont="1" applyFill="1" applyBorder="1" applyAlignment="1">
      <alignment horizontal="left" vertical="top"/>
    </xf>
    <xf numFmtId="0" fontId="25" fillId="10" borderId="19" xfId="0" applyFont="1" applyFill="1" applyBorder="1" applyAlignment="1">
      <alignment horizontal="left" vertical="top"/>
    </xf>
    <xf numFmtId="0" fontId="25" fillId="10" borderId="11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textRotation="90" wrapText="1"/>
    </xf>
    <xf numFmtId="0" fontId="18" fillId="5" borderId="9" xfId="0" applyFont="1" applyFill="1" applyBorder="1" applyAlignment="1">
      <alignment horizontal="center" vertical="center" textRotation="90" wrapText="1"/>
    </xf>
    <xf numFmtId="0" fontId="18" fillId="5" borderId="21" xfId="0" applyFont="1" applyFill="1" applyBorder="1" applyAlignment="1">
      <alignment horizontal="center" vertical="center" textRotation="90" wrapText="1"/>
    </xf>
    <xf numFmtId="0" fontId="18" fillId="5" borderId="10" xfId="0" applyFont="1" applyFill="1" applyBorder="1" applyAlignment="1">
      <alignment horizontal="center" vertical="center" textRotation="90" wrapText="1"/>
    </xf>
    <xf numFmtId="0" fontId="18" fillId="5" borderId="25" xfId="0" applyFont="1" applyFill="1" applyBorder="1" applyAlignment="1">
      <alignment horizontal="center" vertical="center" textRotation="90" wrapText="1"/>
    </xf>
    <xf numFmtId="0" fontId="18" fillId="5" borderId="26" xfId="0" applyFont="1" applyFill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right" vertical="center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9" fontId="6" fillId="3" borderId="12" xfId="0" applyNumberFormat="1" applyFont="1" applyFill="1" applyBorder="1" applyAlignment="1">
      <alignment horizontal="center" vertical="center"/>
    </xf>
    <xf numFmtId="9" fontId="6" fillId="3" borderId="36" xfId="0" applyNumberFormat="1" applyFont="1" applyFill="1" applyBorder="1" applyAlignment="1">
      <alignment horizontal="center" vertical="center"/>
    </xf>
    <xf numFmtId="9" fontId="6" fillId="3" borderId="3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9" fontId="6" fillId="3" borderId="38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26" fillId="9" borderId="17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</cellXfs>
  <cellStyles count="4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C0006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061932198269398"/>
          <c:y val="0.24578131244755999"/>
          <c:w val="0.39387092529335999"/>
          <c:h val="0.53185987920936695"/>
        </c:manualLayout>
      </c:layout>
      <c:radarChart>
        <c:radarStyle val="filled"/>
        <c:varyColors val="0"/>
        <c:ser>
          <c:idx val="1"/>
          <c:order val="0"/>
          <c:spPr>
            <a:solidFill>
              <a:schemeClr val="tx2">
                <a:lumMod val="40000"/>
                <a:lumOff val="60000"/>
              </a:schemeClr>
            </a:solidFill>
            <a:ln w="38100">
              <a:solidFill>
                <a:schemeClr val="accent1"/>
              </a:solidFill>
            </a:ln>
          </c:spPr>
          <c:cat>
            <c:multiLvlStrRef>
              <c:f>('examen du...'!$B$9:$I$9,'examen du...'!$B$13:$I$13,'examen du...'!$B$16:$I$16,'examen du...'!$B$20:$I$20,'examen du...'!$B$23:$I$23,'examen du...'!$B$28:$I$28)</c:f>
              <c:multiLvlStrCache>
                <c:ptCount val="6"/>
                <c:lvl>
                  <c:pt idx="4">
                    <c:v>5.  FAIRE PREUVE D'ESPRIT CRITIQUE</c:v>
                  </c:pt>
                </c:lvl>
                <c:lvl>
                  <c:pt idx="0">
                    <c:v>1. MAITRISER ET UTILISER DES REPERES CHRONOLOGIQUES ET SPATIAUX</c:v>
                  </c:pt>
                  <c:pt idx="1">
                    <c:v>2. MEMORISER, S'APPROPRIER LES NOTIONS ET LES MOBILISER</c:v>
                  </c:pt>
                  <c:pt idx="2">
                    <c:v>3. S'APPROPRIER LES DEMARCHES HISTORIQUES ET GEOGRAPHIQUES</c:v>
                  </c:pt>
                  <c:pt idx="3">
                    <c:v>4. S'INFORMER </c:v>
                  </c:pt>
                  <c:pt idx="5">
                    <c:v>6. COOPERER, MUTUALISER</c:v>
                  </c:pt>
                </c:lvl>
              </c:multiLvlStrCache>
            </c:multiLvlStrRef>
          </c:cat>
          <c:val>
            <c:numRef>
              <c:f>'examen du...'!$U$45:$U$50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3-4BA7-9DB1-D43EAEAB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08160"/>
        <c:axId val="72909952"/>
        <c:extLst>
          <c:ext xmlns:c15="http://schemas.microsoft.com/office/drawing/2012/chart" uri="{02D57815-91ED-43cb-92C2-25804820EDAC}">
            <c15:filteredRadarSeries>
              <c15:ser>
                <c:idx val="0"/>
                <c:order val="1"/>
                <c:spPr>
                  <a:solidFill>
                    <a:srgbClr val="FF0000">
                      <a:alpha val="23000"/>
                    </a:srgbClr>
                  </a:solidFill>
                  <a:effectLst>
                    <a:outerShdw blurRad="40000" dist="23000" dir="5400000" rotWithShape="0">
                      <a:schemeClr val="bg1">
                        <a:alpha val="35000"/>
                      </a:schemeClr>
                    </a:outerShdw>
                  </a:effectLst>
                </c:spPr>
                <c:cat>
                  <c:multiLvlStrRef>
                    <c:extLst>
                      <c:ext uri="{02D57815-91ED-43cb-92C2-25804820EDAC}">
                        <c15:formulaRef>
                          <c15:sqref>('examen du...'!$B$9:$I$9,'examen du...'!$B$13:$I$13,'examen du...'!$B$16:$I$16,'examen du...'!$B$20:$I$20,'examen du...'!$B$23:$I$23,'examen du...'!$B$28:$I$28)</c15:sqref>
                        </c15:formulaRef>
                      </c:ext>
                    </c:extLst>
                    <c:multiLvlStrCache>
                      <c:ptCount val="6"/>
                      <c:lvl>
                        <c:pt idx="4">
                          <c:v>5.  FAIRE PREUVE D'ESPRIT CRITIQUE</c:v>
                        </c:pt>
                      </c:lvl>
                      <c:lvl>
                        <c:pt idx="0">
                          <c:v>1. MAITRISER ET UTILISER DES REPERES CHRONOLOGIQUES ET SPATIAUX</c:v>
                        </c:pt>
                        <c:pt idx="1">
                          <c:v>2. MEMORISER, S'APPROPRIER LES NOTIONS ET LES MOBILISER</c:v>
                        </c:pt>
                        <c:pt idx="2">
                          <c:v>3. S'APPROPRIER LES DEMARCHES HISTORIQUES ET GEOGRAPHIQUES</c:v>
                        </c:pt>
                        <c:pt idx="3">
                          <c:v>4. S'INFORMER </c:v>
                        </c:pt>
                        <c:pt idx="5">
                          <c:v>6. COOPERER, MUTUALISER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'examen du...'!$V$45:$V$50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7C3-4BA7-9DB1-D43EAEAB6207}"/>
                  </c:ext>
                </c:extLst>
              </c15:ser>
            </c15:filteredRadarSeries>
          </c:ext>
        </c:extLst>
      </c:radarChart>
      <c:catAx>
        <c:axId val="72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2909952"/>
        <c:crosses val="autoZero"/>
        <c:auto val="1"/>
        <c:lblAlgn val="ctr"/>
        <c:lblOffset val="100"/>
        <c:noMultiLvlLbl val="0"/>
      </c:catAx>
      <c:valAx>
        <c:axId val="72909952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crossAx val="72908160"/>
        <c:crosses val="autoZero"/>
        <c:crossBetween val="between"/>
        <c:majorUnit val="1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166686</xdr:colOff>
      <xdr:row>37</xdr:row>
      <xdr:rowOff>435890</xdr:rowOff>
    </xdr:from>
    <xdr:to>
      <xdr:col>17</xdr:col>
      <xdr:colOff>581186</xdr:colOff>
      <xdr:row>50</xdr:row>
      <xdr:rowOff>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23813</xdr:colOff>
      <xdr:row>7</xdr:row>
      <xdr:rowOff>83344</xdr:rowOff>
    </xdr:from>
    <xdr:to>
      <xdr:col>13</xdr:col>
      <xdr:colOff>392907</xdr:colOff>
      <xdr:row>7</xdr:row>
      <xdr:rowOff>515344</xdr:rowOff>
    </xdr:to>
    <xdr:sp macro="" textlink="">
      <xdr:nvSpPr>
        <xdr:cNvPr id="2" name="Triangle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2751594" y="4131469"/>
          <a:ext cx="1726407" cy="432000"/>
        </a:xfrm>
        <a:prstGeom prst="rtTriangle">
          <a:avLst/>
        </a:prstGeom>
        <a:gradFill flip="none" rotWithShape="1">
          <a:gsLst>
            <a:gs pos="18000">
              <a:srgbClr val="FF0000"/>
            </a:gs>
            <a:gs pos="76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  <a:path path="circle">
            <a:fillToRect l="100000" t="100000"/>
          </a:path>
          <a:tileRect r="-100000" b="-100000"/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2:V57"/>
  <sheetViews>
    <sheetView tabSelected="1" zoomScale="59" zoomScaleNormal="59" zoomScalePageLayoutView="80" workbookViewId="0">
      <selection activeCell="O2" sqref="O2"/>
    </sheetView>
  </sheetViews>
  <sheetFormatPr baseColWidth="10" defaultColWidth="10.83203125" defaultRowHeight="23" customHeight="1"/>
  <cols>
    <col min="1" max="1" width="6.5" style="1" customWidth="1"/>
    <col min="2" max="2" width="15.5" style="3" customWidth="1"/>
    <col min="3" max="3" width="44.6640625" style="3" customWidth="1"/>
    <col min="4" max="4" width="12.83203125" style="3" customWidth="1"/>
    <col min="5" max="5" width="45.5" style="3" customWidth="1"/>
    <col min="6" max="6" width="3.6640625" style="3" customWidth="1"/>
    <col min="7" max="8" width="4.33203125" style="3" customWidth="1"/>
    <col min="9" max="9" width="38.1640625" style="4" customWidth="1"/>
    <col min="10" max="10" width="2.1640625" style="1" customWidth="1"/>
    <col min="11" max="14" width="6" style="1" customWidth="1"/>
    <col min="15" max="15" width="17.33203125" style="8" customWidth="1"/>
    <col min="16" max="16" width="11.33203125" style="21" customWidth="1"/>
    <col min="17" max="17" width="4.6640625" style="21" customWidth="1"/>
    <col min="18" max="18" width="11.6640625" style="21" customWidth="1"/>
    <col min="19" max="19" width="3" style="21" customWidth="1"/>
    <col min="20" max="20" width="5.33203125" style="22" customWidth="1"/>
    <col min="21" max="21" width="10.83203125" style="32"/>
    <col min="22" max="16384" width="10.83203125" style="1"/>
  </cols>
  <sheetData>
    <row r="2" spans="2:21" ht="102" customHeight="1">
      <c r="B2" s="97" t="s">
        <v>14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21" s="7" customFormat="1" ht="56.25" customHeight="1">
      <c r="B3" s="78" t="s">
        <v>51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"/>
      <c r="P3" s="21"/>
      <c r="Q3" s="21"/>
      <c r="R3" s="21"/>
      <c r="S3" s="21"/>
      <c r="T3" s="22"/>
      <c r="U3" s="33"/>
    </row>
    <row r="4" spans="2:21" ht="41.25" customHeight="1">
      <c r="B4" s="31" t="s">
        <v>7</v>
      </c>
      <c r="C4" s="29"/>
      <c r="D4" s="31" t="s">
        <v>8</v>
      </c>
      <c r="E4" s="29"/>
      <c r="F4" s="136" t="s">
        <v>9</v>
      </c>
      <c r="G4" s="136"/>
      <c r="H4" s="136"/>
      <c r="I4" s="30"/>
      <c r="J4" s="136" t="s">
        <v>10</v>
      </c>
      <c r="K4" s="136"/>
      <c r="L4" s="85"/>
      <c r="M4" s="85"/>
      <c r="N4" s="85"/>
    </row>
    <row r="5" spans="2:21" s="5" customFormat="1" ht="43.5" customHeight="1">
      <c r="B5" s="14"/>
      <c r="C5" s="14"/>
      <c r="D5" s="14"/>
      <c r="E5" s="14"/>
      <c r="F5" s="14"/>
      <c r="G5" s="14"/>
      <c r="H5" s="14"/>
      <c r="I5" s="15"/>
      <c r="O5" s="13"/>
      <c r="P5" s="24"/>
      <c r="Q5" s="24"/>
      <c r="R5" s="24"/>
      <c r="S5" s="24"/>
      <c r="T5" s="23"/>
      <c r="U5" s="34"/>
    </row>
    <row r="6" spans="2:21" ht="41.25" customHeight="1">
      <c r="B6" s="31" t="s">
        <v>11</v>
      </c>
      <c r="C6" s="85"/>
      <c r="D6" s="85"/>
      <c r="E6" s="85"/>
      <c r="F6" s="49"/>
      <c r="G6" s="49"/>
      <c r="H6" s="49"/>
      <c r="I6" s="35"/>
      <c r="J6" s="137"/>
      <c r="K6" s="137"/>
      <c r="L6" s="138"/>
      <c r="M6" s="138"/>
      <c r="N6" s="138"/>
    </row>
    <row r="7" spans="2:21" ht="66.75" customHeight="1" thickBot="1">
      <c r="J7" s="2"/>
      <c r="K7" s="104" t="s">
        <v>2</v>
      </c>
      <c r="L7" s="104"/>
      <c r="M7" s="104"/>
      <c r="N7" s="104"/>
      <c r="T7" s="23"/>
    </row>
    <row r="8" spans="2:21" ht="45" customHeight="1" thickBot="1">
      <c r="B8" s="121" t="s">
        <v>6</v>
      </c>
      <c r="C8" s="122"/>
      <c r="D8" s="122"/>
      <c r="E8" s="122"/>
      <c r="F8" s="122"/>
      <c r="G8" s="122"/>
      <c r="H8" s="122"/>
      <c r="I8" s="123"/>
      <c r="J8" s="6"/>
      <c r="K8" s="139"/>
      <c r="L8" s="140"/>
      <c r="M8" s="140"/>
      <c r="N8" s="141"/>
      <c r="O8" s="9"/>
      <c r="P8" s="16" t="s">
        <v>0</v>
      </c>
      <c r="R8" s="16" t="s">
        <v>1</v>
      </c>
      <c r="T8" s="23"/>
    </row>
    <row r="9" spans="2:21" ht="30" customHeight="1" thickBot="1">
      <c r="B9" s="111" t="s">
        <v>30</v>
      </c>
      <c r="C9" s="112"/>
      <c r="D9" s="112"/>
      <c r="E9" s="112"/>
      <c r="F9" s="112"/>
      <c r="G9" s="112"/>
      <c r="H9" s="112"/>
      <c r="I9" s="113"/>
      <c r="J9" s="65"/>
      <c r="K9" s="62" t="s">
        <v>22</v>
      </c>
      <c r="L9" s="63" t="s">
        <v>23</v>
      </c>
      <c r="M9" s="63" t="s">
        <v>24</v>
      </c>
      <c r="N9" s="64" t="s">
        <v>25</v>
      </c>
      <c r="O9" s="9"/>
      <c r="P9" s="37"/>
      <c r="R9" s="37"/>
      <c r="T9" s="23"/>
    </row>
    <row r="10" spans="2:21" ht="31.5" customHeight="1">
      <c r="B10" s="57" t="s">
        <v>41</v>
      </c>
      <c r="C10" s="88" t="s">
        <v>40</v>
      </c>
      <c r="D10" s="88"/>
      <c r="E10" s="88"/>
      <c r="F10" s="88"/>
      <c r="G10" s="88"/>
      <c r="H10" s="88"/>
      <c r="I10" s="89"/>
      <c r="J10" s="6"/>
      <c r="K10" s="79"/>
      <c r="L10" s="81"/>
      <c r="M10" s="81"/>
      <c r="N10" s="83"/>
      <c r="O10" s="10"/>
      <c r="P10" s="129">
        <v>0.2</v>
      </c>
      <c r="R10" s="132">
        <f>IF(COUNTIF(K10:N10,"x")=0,0,LOOKUP("x",K10:N10,{2;4;6;8}))</f>
        <v>0</v>
      </c>
      <c r="T10" s="23"/>
      <c r="U10" s="128"/>
    </row>
    <row r="11" spans="2:21" ht="31.5" customHeight="1">
      <c r="B11" s="58" t="s">
        <v>41</v>
      </c>
      <c r="C11" s="69" t="s">
        <v>42</v>
      </c>
      <c r="D11" s="70"/>
      <c r="E11" s="70"/>
      <c r="F11" s="70"/>
      <c r="G11" s="70"/>
      <c r="H11" s="70"/>
      <c r="I11" s="71"/>
      <c r="J11" s="6"/>
      <c r="K11" s="80"/>
      <c r="L11" s="82"/>
      <c r="M11" s="82"/>
      <c r="N11" s="84"/>
      <c r="O11" s="10"/>
      <c r="P11" s="130"/>
      <c r="R11" s="133"/>
      <c r="T11" s="23"/>
      <c r="U11" s="128"/>
    </row>
    <row r="12" spans="2:21" ht="37.5" customHeight="1" thickBot="1">
      <c r="B12" s="59" t="s">
        <v>43</v>
      </c>
      <c r="C12" s="86" t="s">
        <v>44</v>
      </c>
      <c r="D12" s="86"/>
      <c r="E12" s="86"/>
      <c r="F12" s="86"/>
      <c r="G12" s="86"/>
      <c r="H12" s="86"/>
      <c r="I12" s="87"/>
      <c r="J12" s="6"/>
      <c r="K12" s="96"/>
      <c r="L12" s="126"/>
      <c r="M12" s="126"/>
      <c r="N12" s="127"/>
      <c r="O12" s="10"/>
      <c r="P12" s="131"/>
      <c r="R12" s="134"/>
      <c r="T12" s="23"/>
      <c r="U12" s="128"/>
    </row>
    <row r="13" spans="2:21" ht="29.25" customHeight="1" thickBot="1">
      <c r="B13" s="114" t="s">
        <v>31</v>
      </c>
      <c r="C13" s="115"/>
      <c r="D13" s="115"/>
      <c r="E13" s="115"/>
      <c r="F13" s="115"/>
      <c r="G13" s="115"/>
      <c r="H13" s="115"/>
      <c r="I13" s="116"/>
      <c r="J13" s="6"/>
      <c r="K13" s="26" t="s">
        <v>22</v>
      </c>
      <c r="L13" s="27" t="s">
        <v>23</v>
      </c>
      <c r="M13" s="27" t="s">
        <v>24</v>
      </c>
      <c r="N13" s="28" t="s">
        <v>25</v>
      </c>
      <c r="O13" s="10"/>
      <c r="P13" s="38"/>
      <c r="R13" s="39"/>
      <c r="T13" s="23"/>
    </row>
    <row r="14" spans="2:21" ht="28.5" customHeight="1">
      <c r="B14" s="57"/>
      <c r="C14" s="88" t="s">
        <v>32</v>
      </c>
      <c r="D14" s="88"/>
      <c r="E14" s="88"/>
      <c r="F14" s="88"/>
      <c r="G14" s="88"/>
      <c r="H14" s="88"/>
      <c r="I14" s="89"/>
      <c r="J14" s="6"/>
      <c r="K14" s="79"/>
      <c r="L14" s="81"/>
      <c r="M14" s="81"/>
      <c r="N14" s="83"/>
      <c r="O14" s="10"/>
      <c r="P14" s="129">
        <v>0.2</v>
      </c>
      <c r="R14" s="132">
        <f>IF(COUNTIF(K14:N14,"x")=0,0,LOOKUP("x",K14:N14,{2;4;6;8}))</f>
        <v>0</v>
      </c>
      <c r="T14" s="23"/>
      <c r="U14" s="128"/>
    </row>
    <row r="15" spans="2:21" ht="30" customHeight="1" thickBot="1">
      <c r="B15" s="60"/>
      <c r="C15" s="69" t="s">
        <v>33</v>
      </c>
      <c r="D15" s="70"/>
      <c r="E15" s="70"/>
      <c r="F15" s="70"/>
      <c r="G15" s="70"/>
      <c r="H15" s="70"/>
      <c r="I15" s="71"/>
      <c r="J15" s="6"/>
      <c r="K15" s="80"/>
      <c r="L15" s="82"/>
      <c r="M15" s="82"/>
      <c r="N15" s="84"/>
      <c r="O15" s="10"/>
      <c r="P15" s="130"/>
      <c r="R15" s="133"/>
      <c r="T15" s="23"/>
      <c r="U15" s="128"/>
    </row>
    <row r="16" spans="2:21" ht="30" customHeight="1" thickBot="1">
      <c r="B16" s="117" t="s">
        <v>45</v>
      </c>
      <c r="C16" s="118"/>
      <c r="D16" s="118"/>
      <c r="E16" s="118"/>
      <c r="F16" s="118"/>
      <c r="G16" s="118"/>
      <c r="H16" s="118"/>
      <c r="I16" s="119"/>
      <c r="J16" s="6"/>
      <c r="K16" s="26" t="s">
        <v>22</v>
      </c>
      <c r="L16" s="27" t="s">
        <v>23</v>
      </c>
      <c r="M16" s="27" t="s">
        <v>24</v>
      </c>
      <c r="N16" s="28" t="s">
        <v>25</v>
      </c>
      <c r="O16" s="10"/>
      <c r="P16" s="38"/>
      <c r="R16" s="39"/>
      <c r="T16" s="23"/>
    </row>
    <row r="17" spans="2:21" ht="30" customHeight="1">
      <c r="B17" s="57" t="s">
        <v>46</v>
      </c>
      <c r="C17" s="88" t="s">
        <v>34</v>
      </c>
      <c r="D17" s="88"/>
      <c r="E17" s="88"/>
      <c r="F17" s="88"/>
      <c r="G17" s="88"/>
      <c r="H17" s="88"/>
      <c r="I17" s="89"/>
      <c r="J17" s="6"/>
      <c r="K17" s="79"/>
      <c r="L17" s="81"/>
      <c r="M17" s="81"/>
      <c r="N17" s="83"/>
      <c r="O17" s="10"/>
      <c r="P17" s="129">
        <v>0.2</v>
      </c>
      <c r="R17" s="132">
        <f>IF(COUNTIF(K17:N17,"x")=0,0,LOOKUP("x",K17:N17,{2;4;6;8}))</f>
        <v>0</v>
      </c>
      <c r="T17" s="23"/>
      <c r="U17" s="128"/>
    </row>
    <row r="18" spans="2:21" ht="30" customHeight="1">
      <c r="B18" s="60" t="s">
        <v>46</v>
      </c>
      <c r="C18" s="69" t="s">
        <v>48</v>
      </c>
      <c r="D18" s="70"/>
      <c r="E18" s="70"/>
      <c r="F18" s="70"/>
      <c r="G18" s="70"/>
      <c r="H18" s="70"/>
      <c r="I18" s="71"/>
      <c r="J18" s="6"/>
      <c r="K18" s="80"/>
      <c r="L18" s="82"/>
      <c r="M18" s="82"/>
      <c r="N18" s="84"/>
      <c r="O18" s="10"/>
      <c r="P18" s="130"/>
      <c r="R18" s="133"/>
      <c r="T18" s="23"/>
      <c r="U18" s="128"/>
    </row>
    <row r="19" spans="2:21" ht="31.5" customHeight="1" thickBot="1">
      <c r="B19" s="61" t="s">
        <v>47</v>
      </c>
      <c r="C19" s="124" t="s">
        <v>49</v>
      </c>
      <c r="D19" s="124"/>
      <c r="E19" s="124"/>
      <c r="F19" s="124"/>
      <c r="G19" s="124"/>
      <c r="H19" s="124"/>
      <c r="I19" s="125"/>
      <c r="J19" s="6"/>
      <c r="K19" s="96"/>
      <c r="L19" s="126"/>
      <c r="M19" s="126"/>
      <c r="N19" s="127"/>
      <c r="O19" s="10"/>
      <c r="P19" s="131"/>
      <c r="R19" s="134"/>
      <c r="T19" s="23"/>
      <c r="U19" s="128"/>
    </row>
    <row r="20" spans="2:21" ht="30" customHeight="1" thickBot="1">
      <c r="B20" s="93" t="s">
        <v>35</v>
      </c>
      <c r="C20" s="94"/>
      <c r="D20" s="94"/>
      <c r="E20" s="94"/>
      <c r="F20" s="94"/>
      <c r="G20" s="94"/>
      <c r="H20" s="94"/>
      <c r="I20" s="95"/>
      <c r="J20" s="6"/>
      <c r="K20" s="26" t="s">
        <v>22</v>
      </c>
      <c r="L20" s="27" t="s">
        <v>23</v>
      </c>
      <c r="M20" s="27" t="s">
        <v>24</v>
      </c>
      <c r="N20" s="28" t="s">
        <v>25</v>
      </c>
      <c r="O20" s="10"/>
      <c r="P20" s="38"/>
      <c r="R20" s="39"/>
      <c r="T20" s="23"/>
    </row>
    <row r="21" spans="2:21" ht="37.5" customHeight="1">
      <c r="B21" s="66" t="s">
        <v>19</v>
      </c>
      <c r="C21" s="105" t="s">
        <v>13</v>
      </c>
      <c r="D21" s="105"/>
      <c r="E21" s="105"/>
      <c r="F21" s="105"/>
      <c r="G21" s="105"/>
      <c r="H21" s="105"/>
      <c r="I21" s="106"/>
      <c r="J21" s="6"/>
      <c r="K21" s="79"/>
      <c r="L21" s="81"/>
      <c r="M21" s="81"/>
      <c r="N21" s="83"/>
      <c r="O21" s="10"/>
      <c r="P21" s="129">
        <v>0.15</v>
      </c>
      <c r="R21" s="132">
        <f>IF(COUNTIF(K21:N21,"x")=0,0,LOOKUP("x",K21:N21,{1;3;4;6}))</f>
        <v>0</v>
      </c>
      <c r="T21" s="23"/>
      <c r="U21" s="36"/>
    </row>
    <row r="22" spans="2:21" ht="37.5" customHeight="1" thickBot="1">
      <c r="B22" s="67"/>
      <c r="C22" s="90" t="s">
        <v>36</v>
      </c>
      <c r="D22" s="91"/>
      <c r="E22" s="91"/>
      <c r="F22" s="91"/>
      <c r="G22" s="91"/>
      <c r="H22" s="91"/>
      <c r="I22" s="92"/>
      <c r="J22" s="6"/>
      <c r="K22" s="80"/>
      <c r="L22" s="82"/>
      <c r="M22" s="82"/>
      <c r="N22" s="84"/>
      <c r="O22" s="10"/>
      <c r="P22" s="130"/>
      <c r="R22" s="133"/>
      <c r="T22" s="23"/>
      <c r="U22" s="47"/>
    </row>
    <row r="23" spans="2:21" ht="30" customHeight="1" thickBot="1">
      <c r="B23" s="67"/>
      <c r="C23" s="93" t="s">
        <v>37</v>
      </c>
      <c r="D23" s="94"/>
      <c r="E23" s="94"/>
      <c r="F23" s="94"/>
      <c r="G23" s="94"/>
      <c r="H23" s="94"/>
      <c r="I23" s="95"/>
      <c r="J23" s="6"/>
      <c r="K23" s="26" t="s">
        <v>22</v>
      </c>
      <c r="L23" s="27" t="s">
        <v>23</v>
      </c>
      <c r="M23" s="27" t="s">
        <v>24</v>
      </c>
      <c r="N23" s="28" t="s">
        <v>25</v>
      </c>
      <c r="O23" s="10"/>
      <c r="P23" s="40"/>
      <c r="R23" s="39"/>
      <c r="T23" s="23"/>
    </row>
    <row r="24" spans="2:21" ht="37.5" customHeight="1">
      <c r="B24" s="67"/>
      <c r="C24" s="88" t="s">
        <v>12</v>
      </c>
      <c r="D24" s="88"/>
      <c r="E24" s="88"/>
      <c r="F24" s="88"/>
      <c r="G24" s="88"/>
      <c r="H24" s="88"/>
      <c r="I24" s="89"/>
      <c r="J24" s="6"/>
      <c r="K24" s="79"/>
      <c r="L24" s="81"/>
      <c r="M24" s="81"/>
      <c r="N24" s="83"/>
      <c r="O24" s="10"/>
      <c r="P24" s="129">
        <v>0.15</v>
      </c>
      <c r="R24" s="132">
        <f>IF(COUNTIF(K24:N24,"x")=0,0,LOOKUP("x",K24:N24,{1;2;4;6}))</f>
        <v>0</v>
      </c>
      <c r="T24" s="23"/>
      <c r="U24" s="128"/>
    </row>
    <row r="25" spans="2:21" ht="37.5" customHeight="1">
      <c r="B25" s="67"/>
      <c r="C25" s="124" t="s">
        <v>38</v>
      </c>
      <c r="D25" s="124"/>
      <c r="E25" s="124"/>
      <c r="F25" s="124"/>
      <c r="G25" s="124"/>
      <c r="H25" s="124"/>
      <c r="I25" s="125"/>
      <c r="J25" s="6"/>
      <c r="K25" s="80"/>
      <c r="L25" s="82"/>
      <c r="M25" s="82"/>
      <c r="N25" s="84"/>
      <c r="O25" s="10"/>
      <c r="P25" s="130"/>
      <c r="R25" s="133"/>
      <c r="T25" s="23"/>
      <c r="U25" s="128"/>
    </row>
    <row r="26" spans="2:21" ht="37.5" customHeight="1">
      <c r="B26" s="67"/>
      <c r="C26" s="69" t="s">
        <v>39</v>
      </c>
      <c r="D26" s="70"/>
      <c r="E26" s="70"/>
      <c r="F26" s="70"/>
      <c r="G26" s="70"/>
      <c r="H26" s="70"/>
      <c r="I26" s="71"/>
      <c r="J26" s="6"/>
      <c r="K26" s="80"/>
      <c r="L26" s="82"/>
      <c r="M26" s="82"/>
      <c r="N26" s="84"/>
      <c r="O26" s="10"/>
      <c r="P26" s="130"/>
      <c r="R26" s="133"/>
      <c r="T26" s="23"/>
      <c r="U26" s="128"/>
    </row>
    <row r="27" spans="2:21" ht="36.75" customHeight="1" thickBot="1">
      <c r="B27" s="68"/>
      <c r="C27" s="124" t="s">
        <v>50</v>
      </c>
      <c r="D27" s="124"/>
      <c r="E27" s="124"/>
      <c r="F27" s="124"/>
      <c r="G27" s="124"/>
      <c r="H27" s="124"/>
      <c r="I27" s="125"/>
      <c r="J27" s="6"/>
      <c r="K27" s="96"/>
      <c r="L27" s="126"/>
      <c r="M27" s="126"/>
      <c r="N27" s="127"/>
      <c r="O27" s="10"/>
      <c r="P27" s="131"/>
      <c r="R27" s="134"/>
      <c r="T27" s="23"/>
      <c r="U27" s="128"/>
    </row>
    <row r="28" spans="2:21" ht="30" customHeight="1" thickBot="1">
      <c r="B28" s="142" t="s">
        <v>20</v>
      </c>
      <c r="C28" s="143"/>
      <c r="D28" s="143"/>
      <c r="E28" s="143"/>
      <c r="F28" s="143"/>
      <c r="G28" s="143"/>
      <c r="H28" s="143"/>
      <c r="I28" s="144"/>
      <c r="J28" s="6"/>
      <c r="K28" s="42" t="s">
        <v>22</v>
      </c>
      <c r="L28" s="43" t="s">
        <v>23</v>
      </c>
      <c r="M28" s="43" t="s">
        <v>24</v>
      </c>
      <c r="N28" s="44" t="s">
        <v>25</v>
      </c>
      <c r="O28" s="10"/>
      <c r="P28" s="40"/>
      <c r="R28" s="39"/>
      <c r="T28" s="23"/>
    </row>
    <row r="29" spans="2:21" ht="22.5" customHeight="1">
      <c r="B29" s="145" t="s">
        <v>19</v>
      </c>
      <c r="C29" s="88" t="s">
        <v>15</v>
      </c>
      <c r="D29" s="88"/>
      <c r="E29" s="88"/>
      <c r="F29" s="88"/>
      <c r="G29" s="88"/>
      <c r="H29" s="88"/>
      <c r="I29" s="89"/>
      <c r="J29" s="6"/>
      <c r="K29" s="79"/>
      <c r="L29" s="81"/>
      <c r="M29" s="81"/>
      <c r="N29" s="83"/>
      <c r="O29" s="10"/>
      <c r="P29" s="129">
        <v>0.1</v>
      </c>
      <c r="R29" s="132">
        <f>IF(COUNTIF(K29:N29,"x")=0,0,LOOKUP("x",K29:N29,{1;2;3;4}))</f>
        <v>0</v>
      </c>
      <c r="T29" s="23"/>
      <c r="U29" s="128"/>
    </row>
    <row r="30" spans="2:21" ht="22.5" customHeight="1">
      <c r="B30" s="146"/>
      <c r="C30" s="124" t="s">
        <v>16</v>
      </c>
      <c r="D30" s="124"/>
      <c r="E30" s="124"/>
      <c r="F30" s="124"/>
      <c r="G30" s="124"/>
      <c r="H30" s="124"/>
      <c r="I30" s="125"/>
      <c r="J30" s="6"/>
      <c r="K30" s="80"/>
      <c r="L30" s="82"/>
      <c r="M30" s="82"/>
      <c r="N30" s="84"/>
      <c r="O30" s="10"/>
      <c r="P30" s="130"/>
      <c r="R30" s="133"/>
      <c r="T30" s="23"/>
      <c r="U30" s="128"/>
    </row>
    <row r="31" spans="2:21" ht="22.5" customHeight="1">
      <c r="B31" s="146"/>
      <c r="C31" s="124" t="s">
        <v>17</v>
      </c>
      <c r="D31" s="124"/>
      <c r="E31" s="124"/>
      <c r="F31" s="124"/>
      <c r="G31" s="124"/>
      <c r="H31" s="124"/>
      <c r="I31" s="125"/>
      <c r="J31" s="6"/>
      <c r="K31" s="80"/>
      <c r="L31" s="82"/>
      <c r="M31" s="82"/>
      <c r="N31" s="84"/>
      <c r="O31" s="10"/>
      <c r="P31" s="130"/>
      <c r="R31" s="133"/>
      <c r="T31" s="23"/>
      <c r="U31" s="128"/>
    </row>
    <row r="32" spans="2:21" ht="22.5" customHeight="1" thickBot="1">
      <c r="B32" s="147"/>
      <c r="C32" s="86" t="s">
        <v>18</v>
      </c>
      <c r="D32" s="86"/>
      <c r="E32" s="86"/>
      <c r="F32" s="86"/>
      <c r="G32" s="86"/>
      <c r="H32" s="86"/>
      <c r="I32" s="87"/>
      <c r="J32" s="6"/>
      <c r="K32" s="96"/>
      <c r="L32" s="126"/>
      <c r="M32" s="126"/>
      <c r="N32" s="127"/>
      <c r="O32" s="10"/>
      <c r="P32" s="135"/>
      <c r="R32" s="134"/>
      <c r="T32" s="23"/>
      <c r="U32" s="128"/>
    </row>
    <row r="33" spans="2:22" s="5" customFormat="1" ht="23" customHeight="1" thickBot="1">
      <c r="B33" s="11"/>
      <c r="C33" s="11"/>
      <c r="D33" s="11"/>
      <c r="E33" s="11"/>
      <c r="F33" s="11"/>
      <c r="G33" s="11"/>
      <c r="H33" s="11"/>
      <c r="I33" s="12"/>
      <c r="O33" s="13"/>
      <c r="P33" s="24"/>
      <c r="Q33" s="24"/>
      <c r="R33" s="24"/>
      <c r="S33" s="24"/>
      <c r="T33" s="25">
        <v>0</v>
      </c>
      <c r="U33" s="34"/>
    </row>
    <row r="34" spans="2:22" s="5" customFormat="1" ht="34.5" customHeight="1" thickBot="1">
      <c r="B34" s="55" t="s">
        <v>22</v>
      </c>
      <c r="C34" s="56" t="s">
        <v>26</v>
      </c>
      <c r="D34" s="14"/>
      <c r="E34" s="120" t="s">
        <v>5</v>
      </c>
      <c r="F34" s="120"/>
      <c r="G34" s="120"/>
      <c r="H34" s="120"/>
      <c r="I34" s="120"/>
      <c r="K34" s="107">
        <f>SUM(R34)</f>
        <v>0</v>
      </c>
      <c r="L34" s="108"/>
      <c r="M34" s="109" t="s">
        <v>21</v>
      </c>
      <c r="N34" s="110"/>
      <c r="O34" s="13"/>
      <c r="P34" s="24"/>
      <c r="Q34" s="24"/>
      <c r="R34" s="24">
        <f>SUM(R10,R14,R17,R21,R24,R29)</f>
        <v>0</v>
      </c>
      <c r="S34" s="24"/>
      <c r="T34" s="25">
        <v>0</v>
      </c>
      <c r="U34" s="34"/>
    </row>
    <row r="35" spans="2:22" s="5" customFormat="1" ht="34.5" customHeight="1">
      <c r="B35" s="55" t="s">
        <v>23</v>
      </c>
      <c r="C35" s="56" t="s">
        <v>27</v>
      </c>
      <c r="D35" s="14"/>
      <c r="E35" s="48"/>
      <c r="F35" s="48"/>
      <c r="G35" s="48"/>
      <c r="H35" s="48"/>
      <c r="I35" s="48"/>
      <c r="K35" s="53"/>
      <c r="L35" s="53"/>
      <c r="M35" s="54"/>
      <c r="N35" s="54"/>
      <c r="O35" s="13"/>
      <c r="P35" s="24"/>
      <c r="Q35" s="24"/>
      <c r="R35" s="24"/>
      <c r="S35" s="24"/>
      <c r="T35" s="25"/>
      <c r="U35" s="34"/>
    </row>
    <row r="36" spans="2:22" s="5" customFormat="1" ht="34.5" customHeight="1">
      <c r="B36" s="55" t="s">
        <v>24</v>
      </c>
      <c r="C36" s="56" t="s">
        <v>28</v>
      </c>
      <c r="D36" s="14"/>
      <c r="E36" s="48"/>
      <c r="F36" s="48"/>
      <c r="G36" s="48"/>
      <c r="H36" s="48"/>
      <c r="I36" s="48"/>
      <c r="K36" s="53"/>
      <c r="L36" s="53"/>
      <c r="M36" s="54"/>
      <c r="N36" s="54"/>
      <c r="O36" s="13"/>
      <c r="P36" s="24"/>
      <c r="Q36" s="24"/>
      <c r="R36" s="24"/>
      <c r="S36" s="24"/>
      <c r="T36" s="25"/>
      <c r="U36" s="34"/>
    </row>
    <row r="37" spans="2:22" s="5" customFormat="1" ht="34.5" customHeight="1">
      <c r="B37" s="55" t="s">
        <v>25</v>
      </c>
      <c r="C37" s="56" t="s">
        <v>29</v>
      </c>
      <c r="D37" s="14"/>
      <c r="E37" s="48"/>
      <c r="F37" s="48"/>
      <c r="G37" s="48"/>
      <c r="H37" s="48"/>
      <c r="I37" s="48"/>
      <c r="K37" s="53"/>
      <c r="L37" s="53"/>
      <c r="M37" s="54"/>
      <c r="N37" s="54"/>
      <c r="O37" s="13"/>
      <c r="P37" s="24"/>
      <c r="Q37" s="24"/>
      <c r="R37" s="24"/>
      <c r="S37" s="24"/>
      <c r="T37" s="25"/>
      <c r="U37" s="34"/>
    </row>
    <row r="38" spans="2:22" ht="87" customHeight="1" thickBot="1">
      <c r="T38" s="22">
        <v>0</v>
      </c>
    </row>
    <row r="39" spans="2:22" ht="28.5" customHeight="1">
      <c r="B39" s="50" t="s">
        <v>4</v>
      </c>
      <c r="C39" s="51"/>
      <c r="D39" s="51"/>
      <c r="E39" s="52"/>
      <c r="F39" s="17"/>
      <c r="G39" s="98" t="s">
        <v>3</v>
      </c>
      <c r="H39" s="99"/>
    </row>
    <row r="40" spans="2:22" ht="22.5" customHeight="1">
      <c r="B40" s="72"/>
      <c r="C40" s="73"/>
      <c r="D40" s="73"/>
      <c r="E40" s="74"/>
      <c r="F40" s="17"/>
      <c r="G40" s="100"/>
      <c r="H40" s="101"/>
    </row>
    <row r="41" spans="2:22" ht="23" customHeight="1">
      <c r="B41" s="72"/>
      <c r="C41" s="73"/>
      <c r="D41" s="73"/>
      <c r="E41" s="74"/>
      <c r="F41" s="17"/>
      <c r="G41" s="100"/>
      <c r="H41" s="101"/>
    </row>
    <row r="42" spans="2:22" ht="23" customHeight="1">
      <c r="B42" s="72"/>
      <c r="C42" s="73"/>
      <c r="D42" s="73"/>
      <c r="E42" s="74"/>
      <c r="F42" s="17"/>
      <c r="G42" s="100"/>
      <c r="H42" s="101"/>
    </row>
    <row r="43" spans="2:22" ht="23" customHeight="1">
      <c r="B43" s="72"/>
      <c r="C43" s="73"/>
      <c r="D43" s="73"/>
      <c r="E43" s="74"/>
      <c r="F43" s="17"/>
      <c r="G43" s="100"/>
      <c r="H43" s="101"/>
      <c r="T43" s="21"/>
    </row>
    <row r="44" spans="2:22" ht="23" customHeight="1">
      <c r="B44" s="72"/>
      <c r="C44" s="73"/>
      <c r="D44" s="73"/>
      <c r="E44" s="74"/>
      <c r="F44" s="17"/>
      <c r="G44" s="102"/>
      <c r="H44" s="103"/>
      <c r="T44" s="21"/>
    </row>
    <row r="45" spans="2:22" ht="23" customHeight="1">
      <c r="B45" s="72"/>
      <c r="C45" s="73"/>
      <c r="D45" s="73"/>
      <c r="E45" s="74"/>
      <c r="F45" s="17"/>
      <c r="G45" s="18">
        <v>1</v>
      </c>
      <c r="H45" s="20" t="str">
        <f>IF(COUNTIF(K10:N10,"x")=0,"","X")</f>
        <v/>
      </c>
      <c r="T45" s="21"/>
      <c r="U45" s="32">
        <f>R10</f>
        <v>0</v>
      </c>
      <c r="V45" s="1">
        <v>2</v>
      </c>
    </row>
    <row r="46" spans="2:22" ht="23" customHeight="1">
      <c r="B46" s="72"/>
      <c r="C46" s="73"/>
      <c r="D46" s="73"/>
      <c r="E46" s="74"/>
      <c r="F46" s="17"/>
      <c r="G46" s="18">
        <v>2</v>
      </c>
      <c r="H46" s="20" t="str">
        <f>IF(COUNTIF(K14:N14,"x")=0,"","X")</f>
        <v/>
      </c>
      <c r="T46" s="21"/>
      <c r="U46" s="32">
        <f>R14</f>
        <v>0</v>
      </c>
      <c r="V46" s="1">
        <v>2</v>
      </c>
    </row>
    <row r="47" spans="2:22" ht="23" customHeight="1">
      <c r="B47" s="72"/>
      <c r="C47" s="73"/>
      <c r="D47" s="73"/>
      <c r="E47" s="74"/>
      <c r="F47" s="17"/>
      <c r="G47" s="18">
        <v>3</v>
      </c>
      <c r="H47" s="20" t="str">
        <f>IF(COUNTIF(K17:N17,"x")=0,"","X")</f>
        <v/>
      </c>
      <c r="T47" s="21"/>
      <c r="U47" s="32">
        <f>R17</f>
        <v>0</v>
      </c>
      <c r="V47" s="1">
        <v>2</v>
      </c>
    </row>
    <row r="48" spans="2:22" ht="23" customHeight="1">
      <c r="B48" s="72"/>
      <c r="C48" s="73"/>
      <c r="D48" s="73"/>
      <c r="E48" s="74"/>
      <c r="F48" s="17"/>
      <c r="G48" s="18">
        <v>4</v>
      </c>
      <c r="H48" s="20" t="str">
        <f>IF(COUNTIF(K21:N21,"x")=0,"","X")</f>
        <v/>
      </c>
      <c r="T48" s="21"/>
      <c r="U48" s="32">
        <f>R21</f>
        <v>0</v>
      </c>
      <c r="V48" s="1">
        <v>2</v>
      </c>
    </row>
    <row r="49" spans="2:22" ht="23" customHeight="1">
      <c r="B49" s="72"/>
      <c r="C49" s="73"/>
      <c r="D49" s="73"/>
      <c r="E49" s="74"/>
      <c r="F49" s="17"/>
      <c r="G49" s="18">
        <v>5</v>
      </c>
      <c r="H49" s="20" t="str">
        <f>IF(COUNTIF(K24:N24,"x")=0,"","X")</f>
        <v/>
      </c>
      <c r="T49" s="21"/>
      <c r="U49" s="32">
        <f>R24</f>
        <v>0</v>
      </c>
      <c r="V49" s="1">
        <v>2</v>
      </c>
    </row>
    <row r="50" spans="2:22" ht="23" customHeight="1" thickBot="1">
      <c r="B50" s="75"/>
      <c r="C50" s="76"/>
      <c r="D50" s="76"/>
      <c r="E50" s="77"/>
      <c r="F50" s="17"/>
      <c r="G50" s="19">
        <v>6</v>
      </c>
      <c r="H50" s="41" t="str">
        <f>IF(COUNTIF(K29:N29,"x")=0,"","X")</f>
        <v/>
      </c>
      <c r="T50" s="21"/>
      <c r="U50" s="32">
        <f>R29</f>
        <v>0</v>
      </c>
      <c r="V50" s="1">
        <v>1</v>
      </c>
    </row>
    <row r="51" spans="2:22" ht="23" customHeight="1">
      <c r="B51" s="17"/>
      <c r="C51" s="17"/>
      <c r="D51" s="17"/>
      <c r="E51" s="17"/>
      <c r="F51" s="17"/>
      <c r="G51" s="17"/>
      <c r="H51" s="17"/>
      <c r="O51" s="1"/>
      <c r="P51" s="1"/>
      <c r="Q51" s="1"/>
      <c r="R51" s="1"/>
      <c r="S51" s="1"/>
      <c r="T51" s="1"/>
    </row>
    <row r="52" spans="2:22" ht="393.75" customHeight="1"/>
    <row r="53" spans="2:22" ht="59.25" customHeight="1">
      <c r="C53" s="46"/>
    </row>
    <row r="55" spans="2:22" ht="23" customHeight="1">
      <c r="C55" s="45"/>
    </row>
    <row r="57" spans="2:22" ht="23" customHeight="1">
      <c r="C57" s="45"/>
    </row>
  </sheetData>
  <mergeCells count="83">
    <mergeCell ref="B28:I28"/>
    <mergeCell ref="L24:L27"/>
    <mergeCell ref="C24:I24"/>
    <mergeCell ref="C25:I25"/>
    <mergeCell ref="B29:B32"/>
    <mergeCell ref="C26:I26"/>
    <mergeCell ref="K8:N8"/>
    <mergeCell ref="P10:P12"/>
    <mergeCell ref="R10:R12"/>
    <mergeCell ref="P14:P15"/>
    <mergeCell ref="R14:R15"/>
    <mergeCell ref="K10:K12"/>
    <mergeCell ref="L10:L12"/>
    <mergeCell ref="M10:M12"/>
    <mergeCell ref="N10:N12"/>
    <mergeCell ref="K14:K15"/>
    <mergeCell ref="L14:L15"/>
    <mergeCell ref="M14:M15"/>
    <mergeCell ref="N14:N15"/>
    <mergeCell ref="J4:K4"/>
    <mergeCell ref="L4:N4"/>
    <mergeCell ref="J6:K6"/>
    <mergeCell ref="L6:N6"/>
    <mergeCell ref="F4:H4"/>
    <mergeCell ref="U29:U32"/>
    <mergeCell ref="C29:I29"/>
    <mergeCell ref="C30:I30"/>
    <mergeCell ref="C31:I31"/>
    <mergeCell ref="C32:I32"/>
    <mergeCell ref="K29:K32"/>
    <mergeCell ref="L29:L32"/>
    <mergeCell ref="M29:M32"/>
    <mergeCell ref="N29:N32"/>
    <mergeCell ref="P29:P32"/>
    <mergeCell ref="R29:R32"/>
    <mergeCell ref="U10:U12"/>
    <mergeCell ref="U14:U15"/>
    <mergeCell ref="U17:U19"/>
    <mergeCell ref="U24:U27"/>
    <mergeCell ref="P24:P27"/>
    <mergeCell ref="R24:R27"/>
    <mergeCell ref="P17:P19"/>
    <mergeCell ref="R17:R19"/>
    <mergeCell ref="P21:P22"/>
    <mergeCell ref="R21:R22"/>
    <mergeCell ref="L17:L19"/>
    <mergeCell ref="M17:M19"/>
    <mergeCell ref="N17:N19"/>
    <mergeCell ref="K24:K27"/>
    <mergeCell ref="N24:N27"/>
    <mergeCell ref="M24:M27"/>
    <mergeCell ref="B2:N2"/>
    <mergeCell ref="G39:H44"/>
    <mergeCell ref="K7:N7"/>
    <mergeCell ref="C21:I21"/>
    <mergeCell ref="C10:I10"/>
    <mergeCell ref="K34:L34"/>
    <mergeCell ref="M34:N34"/>
    <mergeCell ref="B9:I9"/>
    <mergeCell ref="B13:I13"/>
    <mergeCell ref="B16:I16"/>
    <mergeCell ref="B20:I20"/>
    <mergeCell ref="E34:I34"/>
    <mergeCell ref="B8:I8"/>
    <mergeCell ref="C17:I17"/>
    <mergeCell ref="C19:I19"/>
    <mergeCell ref="C27:I27"/>
    <mergeCell ref="B21:B27"/>
    <mergeCell ref="C11:I11"/>
    <mergeCell ref="C18:I18"/>
    <mergeCell ref="B40:E50"/>
    <mergeCell ref="B3:N3"/>
    <mergeCell ref="K21:K22"/>
    <mergeCell ref="L21:L22"/>
    <mergeCell ref="M21:M22"/>
    <mergeCell ref="N21:N22"/>
    <mergeCell ref="C6:E6"/>
    <mergeCell ref="C12:I12"/>
    <mergeCell ref="C14:I14"/>
    <mergeCell ref="C15:I15"/>
    <mergeCell ref="C22:I22"/>
    <mergeCell ref="C23:I23"/>
    <mergeCell ref="K17:K19"/>
  </mergeCells>
  <phoneticPr fontId="1" type="noConversion"/>
  <conditionalFormatting sqref="L10:M11">
    <cfRule type="duplicateValues" dxfId="27" priority="75"/>
  </conditionalFormatting>
  <conditionalFormatting sqref="G45">
    <cfRule type="expression" dxfId="26" priority="67">
      <formula>$T$45</formula>
    </cfRule>
  </conditionalFormatting>
  <conditionalFormatting sqref="G46">
    <cfRule type="expression" dxfId="25" priority="66">
      <formula>$T$46</formula>
    </cfRule>
  </conditionalFormatting>
  <conditionalFormatting sqref="G47">
    <cfRule type="expression" dxfId="24" priority="65">
      <formula>$T$47</formula>
    </cfRule>
  </conditionalFormatting>
  <conditionalFormatting sqref="G48">
    <cfRule type="expression" dxfId="23" priority="64">
      <formula>$T$48</formula>
    </cfRule>
  </conditionalFormatting>
  <conditionalFormatting sqref="G49">
    <cfRule type="expression" dxfId="22" priority="61">
      <formula>$T$49</formula>
    </cfRule>
  </conditionalFormatting>
  <conditionalFormatting sqref="G50">
    <cfRule type="expression" dxfId="21" priority="42">
      <formula>$T$49</formula>
    </cfRule>
  </conditionalFormatting>
  <conditionalFormatting sqref="N10:N11">
    <cfRule type="duplicateValues" dxfId="20" priority="40"/>
  </conditionalFormatting>
  <conditionalFormatting sqref="K10:K11">
    <cfRule type="duplicateValues" dxfId="19" priority="39"/>
  </conditionalFormatting>
  <conditionalFormatting sqref="L14:N15">
    <cfRule type="duplicateValues" dxfId="18" priority="38"/>
  </conditionalFormatting>
  <conditionalFormatting sqref="K14:K15">
    <cfRule type="duplicateValues" dxfId="17" priority="37"/>
  </conditionalFormatting>
  <conditionalFormatting sqref="K17:N18">
    <cfRule type="duplicateValues" dxfId="16" priority="31"/>
  </conditionalFormatting>
  <conditionalFormatting sqref="K21:N21">
    <cfRule type="duplicateValues" dxfId="15" priority="4"/>
    <cfRule type="duplicateValues" dxfId="14" priority="25"/>
  </conditionalFormatting>
  <conditionalFormatting sqref="K24:L24">
    <cfRule type="duplicateValues" dxfId="13" priority="19"/>
  </conditionalFormatting>
  <conditionalFormatting sqref="M24">
    <cfRule type="duplicateValues" dxfId="12" priority="18"/>
  </conditionalFormatting>
  <conditionalFormatting sqref="N24">
    <cfRule type="duplicateValues" dxfId="11" priority="17"/>
  </conditionalFormatting>
  <conditionalFormatting sqref="K29 N29">
    <cfRule type="duplicateValues" dxfId="10" priority="15"/>
  </conditionalFormatting>
  <conditionalFormatting sqref="L29">
    <cfRule type="duplicateValues" dxfId="9" priority="14"/>
  </conditionalFormatting>
  <conditionalFormatting sqref="M29">
    <cfRule type="duplicateValues" dxfId="8" priority="13"/>
  </conditionalFormatting>
  <conditionalFormatting sqref="H45:H49">
    <cfRule type="cellIs" dxfId="7" priority="8" operator="equal">
      <formula>"x"</formula>
    </cfRule>
    <cfRule type="expression" dxfId="6" priority="52">
      <formula>$T$50</formula>
    </cfRule>
  </conditionalFormatting>
  <conditionalFormatting sqref="K17:N19">
    <cfRule type="duplicateValues" dxfId="5" priority="5"/>
  </conditionalFormatting>
  <conditionalFormatting sqref="K24:N27">
    <cfRule type="duplicateValues" dxfId="4" priority="3"/>
  </conditionalFormatting>
  <conditionalFormatting sqref="K29:N32">
    <cfRule type="duplicateValues" dxfId="3" priority="2"/>
  </conditionalFormatting>
  <conditionalFormatting sqref="H50">
    <cfRule type="cellIs" dxfId="2" priority="1" operator="equal">
      <formula>"x"</formula>
    </cfRule>
  </conditionalFormatting>
  <conditionalFormatting sqref="K10:N12">
    <cfRule type="duplicateValues" dxfId="1" priority="77"/>
  </conditionalFormatting>
  <conditionalFormatting sqref="K14:N15">
    <cfRule type="duplicateValues" dxfId="0" priority="79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6" orientation="portrait" r:id="rId1"/>
  <headerFooter>
    <oddFooter>Page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examen du...</vt:lpstr>
      <vt:lpstr>'examen du...'!Zone_d_impression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Fatima PY</cp:lastModifiedBy>
  <cp:lastPrinted>2015-04-18T17:48:48Z</cp:lastPrinted>
  <dcterms:created xsi:type="dcterms:W3CDTF">2013-04-16T14:32:36Z</dcterms:created>
  <dcterms:modified xsi:type="dcterms:W3CDTF">2020-05-25T21:09:45Z</dcterms:modified>
</cp:coreProperties>
</file>