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400" yWindow="65521" windowWidth="14445" windowHeight="13380" activeTab="4"/>
  </bookViews>
  <sheets>
    <sheet name="Etablissement" sheetId="1" r:id="rId1"/>
    <sheet name="Listes" sheetId="2" state="hidden" r:id="rId2"/>
    <sheet name="Conseillers" sheetId="3" state="hidden" r:id="rId3"/>
    <sheet name="Partenaires" sheetId="4" state="hidden" r:id="rId4"/>
    <sheet name="Etablissements" sheetId="5" r:id="rId5"/>
  </sheets>
  <definedNames>
    <definedName name="_xlnm.Print_Area" localSheetId="0">'Etablissement'!$A$1:$T$32</definedName>
  </definedNames>
  <calcPr fullCalcOnLoad="1"/>
</workbook>
</file>

<file path=xl/sharedStrings.xml><?xml version="1.0" encoding="utf-8"?>
<sst xmlns="http://schemas.openxmlformats.org/spreadsheetml/2006/main" count="2242" uniqueCount="1316">
  <si>
    <t>TYPES DE PROJETS</t>
  </si>
  <si>
    <t>PRE-INSCRIPTION OBLIGATOIRE ECOLE AU CINEMA</t>
  </si>
  <si>
    <t>CLASSE A PROJET ARTISTIQUE ET CULTUREL</t>
  </si>
  <si>
    <t>ATELIER DE PRATIQUE ARTISTIQUE</t>
  </si>
  <si>
    <t>ACTION EDUCATIVE ET INNOVANTE A CARACTERE SCIENTIFIQUE ET TECHNIQUE</t>
  </si>
  <si>
    <t>SEJOUR SCOLAIRE</t>
  </si>
  <si>
    <t>CLASSE DE DECOUVERTE</t>
  </si>
  <si>
    <t>PRATIQUE INSTRUMENTALE ET VOCALE</t>
  </si>
  <si>
    <t>ACTION RELEVANT DE L'EXPERIMENTATION</t>
  </si>
  <si>
    <t>CLASSE A HORAIRES AMENAGES</t>
  </si>
  <si>
    <t>DOMAINES</t>
  </si>
  <si>
    <t>Architecture</t>
  </si>
  <si>
    <t>Arts du goût</t>
  </si>
  <si>
    <t>Cinéma</t>
  </si>
  <si>
    <t>Cirque</t>
  </si>
  <si>
    <t>Danse</t>
  </si>
  <si>
    <t>Education au développement durable</t>
  </si>
  <si>
    <t>Education aux médias</t>
  </si>
  <si>
    <t>Education musicale</t>
  </si>
  <si>
    <t>Littérature, poésie</t>
  </si>
  <si>
    <t>Patrimoine</t>
  </si>
  <si>
    <t>Paysage</t>
  </si>
  <si>
    <t>Théâtre</t>
  </si>
  <si>
    <t>Science et technique</t>
  </si>
  <si>
    <t>NIVEAU DE PILOTAGE</t>
  </si>
  <si>
    <t>Ecole</t>
  </si>
  <si>
    <t>Circonscription</t>
  </si>
  <si>
    <t>Bassin</t>
  </si>
  <si>
    <t>Académie</t>
  </si>
  <si>
    <t>Arts appliqués</t>
  </si>
  <si>
    <t>Ouverture</t>
  </si>
  <si>
    <t>Reconduction</t>
  </si>
  <si>
    <t>Photographie</t>
  </si>
  <si>
    <t>VALORISATION</t>
  </si>
  <si>
    <t>Fête de la science</t>
  </si>
  <si>
    <t>Temps des poètes</t>
  </si>
  <si>
    <t>Semaine de la francophonie</t>
  </si>
  <si>
    <t>Semaine du développement durable</t>
  </si>
  <si>
    <t>Rencontres académiques</t>
  </si>
  <si>
    <t>Fête de la musique</t>
  </si>
  <si>
    <t>Autre…</t>
  </si>
  <si>
    <t>Semaine du créole</t>
  </si>
  <si>
    <t>Semaine de la presse et des médias dans l'école</t>
  </si>
  <si>
    <t>Rendez-vous au jardins</t>
  </si>
  <si>
    <t>ETABLISSEMENT</t>
  </si>
  <si>
    <t>Libellé</t>
  </si>
  <si>
    <t>Commune</t>
  </si>
  <si>
    <t>Téléphone</t>
  </si>
  <si>
    <t>Courriel</t>
  </si>
  <si>
    <t>Type</t>
  </si>
  <si>
    <t>Particularité</t>
  </si>
  <si>
    <t>RNE</t>
  </si>
  <si>
    <t>Secteur</t>
  </si>
  <si>
    <t>9710025A</t>
  </si>
  <si>
    <t>9710040S</t>
  </si>
  <si>
    <t>9710593T</t>
  </si>
  <si>
    <t>9711032V</t>
  </si>
  <si>
    <t>9710746J</t>
  </si>
  <si>
    <t>9710061P</t>
  </si>
  <si>
    <t>9710041T</t>
  </si>
  <si>
    <t>9710482X</t>
  </si>
  <si>
    <t>9710775R</t>
  </si>
  <si>
    <t>9710002A</t>
  </si>
  <si>
    <t>9710884J</t>
  </si>
  <si>
    <t>9710067W</t>
  </si>
  <si>
    <t>9711033W</t>
  </si>
  <si>
    <t>9710418C</t>
  </si>
  <si>
    <t>9710032H</t>
  </si>
  <si>
    <t>9710643X</t>
  </si>
  <si>
    <t>9710034K</t>
  </si>
  <si>
    <t>9710644Y</t>
  </si>
  <si>
    <t>9710926E</t>
  </si>
  <si>
    <t>ce.9710926e@ac-guadeloupe.fr</t>
  </si>
  <si>
    <t>9711012Y</t>
  </si>
  <si>
    <t>9710033J</t>
  </si>
  <si>
    <t>9710086S</t>
  </si>
  <si>
    <t>9710090W</t>
  </si>
  <si>
    <t>9710039R</t>
  </si>
  <si>
    <t>9711066G</t>
  </si>
  <si>
    <t>9710015P</t>
  </si>
  <si>
    <t>9710052E</t>
  </si>
  <si>
    <t>9710938T</t>
  </si>
  <si>
    <t>9710405N</t>
  </si>
  <si>
    <t>9710710V</t>
  </si>
  <si>
    <t>9710826W</t>
  </si>
  <si>
    <t>9710003B</t>
  </si>
  <si>
    <t>9710923B</t>
  </si>
  <si>
    <t>9710921Z</t>
  </si>
  <si>
    <t>9711046K</t>
  </si>
  <si>
    <t>9710403L</t>
  </si>
  <si>
    <t>9710774P</t>
  </si>
  <si>
    <t>9710709U</t>
  </si>
  <si>
    <t>9710016R</t>
  </si>
  <si>
    <t>9710882G</t>
  </si>
  <si>
    <t>9710028D</t>
  </si>
  <si>
    <t>9710072B</t>
  </si>
  <si>
    <t>9710073C</t>
  </si>
  <si>
    <t>9710661S</t>
  </si>
  <si>
    <t>9710686U</t>
  </si>
  <si>
    <t>9710722H</t>
  </si>
  <si>
    <t>9710029E</t>
  </si>
  <si>
    <t>9710584H</t>
  </si>
  <si>
    <t>9710690Y</t>
  </si>
  <si>
    <t>9710030F</t>
  </si>
  <si>
    <t>9710037N</t>
  </si>
  <si>
    <t>9710022X</t>
  </si>
  <si>
    <t>9711023K</t>
  </si>
  <si>
    <t>9711087E</t>
  </si>
  <si>
    <t>9710981P</t>
  </si>
  <si>
    <t>9710021W</t>
  </si>
  <si>
    <t>9710687V</t>
  </si>
  <si>
    <t>9710940V</t>
  </si>
  <si>
    <t>9710707S</t>
  </si>
  <si>
    <t>9710045X</t>
  </si>
  <si>
    <r>
      <rPr>
        <sz val="11"/>
        <rFont val="Arial"/>
        <family val="2"/>
      </rPr>
      <t>Sciences - technologie</t>
    </r>
  </si>
  <si>
    <r>
      <rPr>
        <sz val="11"/>
        <rFont val="Arial"/>
        <family val="2"/>
      </rPr>
      <t>Laîne ADELAIDE</t>
    </r>
  </si>
  <si>
    <r>
      <rPr>
        <sz val="9"/>
        <rFont val="Arial"/>
        <family val="2"/>
      </rPr>
      <t>laine.adelaide@ac-guadeloupe.fr</t>
    </r>
  </si>
  <si>
    <r>
      <rPr>
        <sz val="11"/>
        <rFont val="Arial"/>
        <family val="2"/>
      </rPr>
      <t>0590 38 59 20</t>
    </r>
  </si>
  <si>
    <r>
      <rPr>
        <sz val="11"/>
        <rFont val="Arial"/>
        <family val="2"/>
      </rPr>
      <t>EDD et Partenariats</t>
    </r>
  </si>
  <si>
    <r>
      <rPr>
        <sz val="11"/>
        <rFont val="Arial"/>
        <family val="2"/>
      </rPr>
      <t>Sophie FECIL</t>
    </r>
  </si>
  <si>
    <r>
      <rPr>
        <sz val="9"/>
        <rFont val="Arial"/>
        <family val="2"/>
      </rPr>
      <t>sophie.fecil@ac-guadeloupe.fr</t>
    </r>
  </si>
  <si>
    <r>
      <rPr>
        <sz val="11"/>
        <rFont val="Arial"/>
        <family val="2"/>
      </rPr>
      <t>EDD 2</t>
    </r>
    <r>
      <rPr>
        <vertAlign val="superscript"/>
        <sz val="11"/>
        <rFont val="Arial"/>
        <family val="2"/>
      </rPr>
      <t>nd</t>
    </r>
    <r>
      <rPr>
        <sz val="11"/>
        <rFont val="Arial"/>
        <family val="2"/>
      </rPr>
      <t xml:space="preserve"> degré</t>
    </r>
  </si>
  <si>
    <r>
      <rPr>
        <sz val="11"/>
        <rFont val="Arial"/>
        <family val="2"/>
      </rPr>
      <t>Théâtre 2</t>
    </r>
    <r>
      <rPr>
        <vertAlign val="superscript"/>
        <sz val="11"/>
        <rFont val="Arial"/>
        <family val="2"/>
      </rPr>
      <t>nd</t>
    </r>
    <r>
      <rPr>
        <sz val="11"/>
        <rFont val="Arial"/>
        <family val="2"/>
      </rPr>
      <t xml:space="preserve"> degré</t>
    </r>
  </si>
  <si>
    <r>
      <rPr>
        <sz val="11"/>
        <rFont val="Arial"/>
        <family val="2"/>
      </rPr>
      <t>Théâtre 1 er degré</t>
    </r>
  </si>
  <si>
    <r>
      <rPr>
        <sz val="11"/>
        <rFont val="Arial"/>
        <family val="2"/>
      </rPr>
      <t>Laurent TANGUY</t>
    </r>
  </si>
  <si>
    <r>
      <rPr>
        <sz val="9"/>
        <rFont val="Arial"/>
        <family val="2"/>
      </rPr>
      <t>laurent.tanguy@ac-guadeloupe.fr</t>
    </r>
  </si>
  <si>
    <r>
      <rPr>
        <sz val="11"/>
        <rFont val="Arial"/>
        <family val="2"/>
      </rPr>
      <t>Littérature - Poésie 2</t>
    </r>
    <r>
      <rPr>
        <vertAlign val="superscript"/>
        <sz val="11"/>
        <rFont val="Arial"/>
        <family val="2"/>
      </rPr>
      <t>nd</t>
    </r>
    <r>
      <rPr>
        <sz val="11"/>
        <rFont val="Arial"/>
        <family val="2"/>
      </rPr>
      <t xml:space="preserve"> degré</t>
    </r>
  </si>
  <si>
    <r>
      <rPr>
        <sz val="11"/>
        <rFont val="Arial"/>
        <family val="2"/>
      </rPr>
      <t>Anne Marie MONTANTIN</t>
    </r>
  </si>
  <si>
    <r>
      <rPr>
        <sz val="9"/>
        <rFont val="Arial"/>
        <family val="2"/>
      </rPr>
      <t>anne-marie.montantin@ac-guadeloupe.fr</t>
    </r>
  </si>
  <si>
    <r>
      <rPr>
        <sz val="11"/>
        <rFont val="Arial"/>
        <family val="2"/>
      </rPr>
      <t>Francine POLLION</t>
    </r>
  </si>
  <si>
    <r>
      <rPr>
        <sz val="9"/>
        <rFont val="Arial"/>
        <family val="2"/>
      </rPr>
      <t>francine.pollion@ac-guadeloupe.fr</t>
    </r>
  </si>
  <si>
    <r>
      <rPr>
        <sz val="11"/>
        <rFont val="Arial"/>
        <family val="2"/>
      </rPr>
      <t>Patrimoine - architecture</t>
    </r>
  </si>
  <si>
    <r>
      <rPr>
        <sz val="11"/>
        <rFont val="Arial"/>
        <family val="2"/>
      </rPr>
      <t>Henry GATIBELZA</t>
    </r>
  </si>
  <si>
    <r>
      <rPr>
        <sz val="9"/>
        <rFont val="Arial"/>
        <family val="2"/>
      </rPr>
      <t>henry.gatibelza@ac-guadeloupe.fr</t>
    </r>
  </si>
  <si>
    <r>
      <rPr>
        <sz val="11"/>
        <rFont val="Arial"/>
        <family val="2"/>
      </rPr>
      <t>Cinéma - Audiovisuel</t>
    </r>
  </si>
  <si>
    <r>
      <rPr>
        <sz val="11"/>
        <rFont val="Arial"/>
        <family val="2"/>
      </rPr>
      <t>Carole PORTELLA</t>
    </r>
  </si>
  <si>
    <r>
      <rPr>
        <sz val="9"/>
        <rFont val="Arial"/>
        <family val="2"/>
      </rPr>
      <t>carole.portella@ac-guadeloupe.fr</t>
    </r>
  </si>
  <si>
    <r>
      <rPr>
        <sz val="11"/>
        <rFont val="Arial"/>
        <family val="2"/>
      </rPr>
      <t>Danse 2</t>
    </r>
    <r>
      <rPr>
        <vertAlign val="superscript"/>
        <sz val="11"/>
        <rFont val="Arial"/>
        <family val="2"/>
      </rPr>
      <t>nd</t>
    </r>
    <r>
      <rPr>
        <sz val="11"/>
        <rFont val="Arial"/>
        <family val="2"/>
      </rPr>
      <t xml:space="preserve"> degré</t>
    </r>
  </si>
  <si>
    <r>
      <rPr>
        <sz val="11"/>
        <rFont val="Arial"/>
        <family val="2"/>
      </rPr>
      <t>Raymonde TORIN</t>
    </r>
  </si>
  <si>
    <r>
      <rPr>
        <sz val="11"/>
        <rFont val="Arial"/>
        <family val="2"/>
      </rPr>
      <t>Histoire des Arts</t>
    </r>
  </si>
  <si>
    <r>
      <rPr>
        <sz val="11"/>
        <rFont val="Arial"/>
        <family val="2"/>
      </rPr>
      <t>Olivier REGNOUF de VAINS</t>
    </r>
  </si>
  <si>
    <r>
      <rPr>
        <sz val="11"/>
        <rFont val="Arial"/>
        <family val="2"/>
      </rPr>
      <t>Arts plastiques 2nd degré</t>
    </r>
  </si>
  <si>
    <r>
      <rPr>
        <sz val="11"/>
        <rFont val="Arial"/>
        <family val="2"/>
      </rPr>
      <t>Modeste Louis DOLLIN</t>
    </r>
  </si>
  <si>
    <r>
      <rPr>
        <sz val="11"/>
        <rFont val="Arial"/>
        <family val="2"/>
      </rPr>
      <t>Arts visuels 1er degré</t>
    </r>
  </si>
  <si>
    <r>
      <rPr>
        <sz val="11"/>
        <rFont val="Arial"/>
        <family val="2"/>
      </rPr>
      <t>TICE 1er degré</t>
    </r>
  </si>
  <si>
    <r>
      <rPr>
        <sz val="11"/>
        <rFont val="Arial"/>
        <family val="2"/>
      </rPr>
      <t>Kathia CHAMPAGNAC</t>
    </r>
  </si>
  <si>
    <r>
      <rPr>
        <sz val="9"/>
        <rFont val="Arial"/>
        <family val="2"/>
      </rPr>
      <t>kathia.champagnac@ac-guadeloupe.fr</t>
    </r>
  </si>
  <si>
    <r>
      <rPr>
        <sz val="11"/>
        <rFont val="Arial"/>
        <family val="2"/>
      </rPr>
      <t>0690 42 10 26</t>
    </r>
  </si>
  <si>
    <r>
      <rPr>
        <sz val="11"/>
        <rFont val="Arial"/>
        <family val="2"/>
      </rPr>
      <t>Musique 2nd degré</t>
    </r>
  </si>
  <si>
    <r>
      <rPr>
        <sz val="11"/>
        <rFont val="Arial"/>
        <family val="2"/>
      </rPr>
      <t>Katia RAZIN</t>
    </r>
  </si>
  <si>
    <r>
      <rPr>
        <sz val="9"/>
        <rFont val="Arial"/>
        <family val="2"/>
      </rPr>
      <t>katia.razin@ac-guadeloupe.fr</t>
    </r>
  </si>
  <si>
    <r>
      <rPr>
        <sz val="11"/>
        <rFont val="Arial"/>
        <family val="2"/>
      </rPr>
      <t>Musique 1er degré</t>
    </r>
  </si>
  <si>
    <r>
      <rPr>
        <sz val="11"/>
        <rFont val="Arial"/>
        <family val="2"/>
      </rPr>
      <t>C. ANTOINE-EDOUARD</t>
    </r>
  </si>
  <si>
    <r>
      <rPr>
        <sz val="7"/>
        <rFont val="Arial"/>
        <family val="2"/>
      </rPr>
      <t>colette-therese.antoine-edouard@ac-guadeloupe.fr</t>
    </r>
  </si>
  <si>
    <r>
      <rPr>
        <sz val="11"/>
        <rFont val="Arial"/>
        <family val="2"/>
      </rPr>
      <t>Marie Claude BUFFON</t>
    </r>
  </si>
  <si>
    <r>
      <rPr>
        <sz val="9"/>
        <rFont val="Arial"/>
        <family val="2"/>
      </rPr>
      <t>marie-claude.buffon@ac-guadeloupe.fr</t>
    </r>
  </si>
  <si>
    <r>
      <rPr>
        <sz val="11"/>
        <rFont val="Arial"/>
        <family val="2"/>
      </rPr>
      <t>Nicole GENGOUL</t>
    </r>
  </si>
  <si>
    <r>
      <rPr>
        <sz val="9"/>
        <rFont val="Arial"/>
        <family val="2"/>
      </rPr>
      <t>nicole.gengoul@ac-guadeloupe.fr</t>
    </r>
  </si>
  <si>
    <r>
      <rPr>
        <sz val="11"/>
        <rFont val="Arial"/>
        <family val="2"/>
      </rPr>
      <t>LCR 2</t>
    </r>
    <r>
      <rPr>
        <vertAlign val="superscript"/>
        <sz val="11"/>
        <rFont val="Arial"/>
        <family val="2"/>
      </rPr>
      <t>nd</t>
    </r>
    <r>
      <rPr>
        <sz val="11"/>
        <rFont val="Arial"/>
        <family val="2"/>
      </rPr>
      <t xml:space="preserve"> degré</t>
    </r>
  </si>
  <si>
    <r>
      <rPr>
        <sz val="11"/>
        <rFont val="Arial"/>
        <family val="2"/>
      </rPr>
      <t>Firmin THEOPHILE</t>
    </r>
  </si>
  <si>
    <r>
      <rPr>
        <sz val="7"/>
        <rFont val="Arial"/>
        <family val="2"/>
      </rPr>
      <t>firmin-jerome.theophile@ac-guadeloupe.fr</t>
    </r>
  </si>
  <si>
    <r>
      <rPr>
        <sz val="11"/>
        <rFont val="Arial"/>
        <family val="2"/>
      </rPr>
      <t>0590 21 36 36</t>
    </r>
  </si>
  <si>
    <r>
      <rPr>
        <sz val="11"/>
        <rFont val="Arial"/>
        <family val="2"/>
      </rPr>
      <t>LCR 1er degré</t>
    </r>
  </si>
  <si>
    <r>
      <rPr>
        <sz val="11"/>
        <rFont val="Arial"/>
        <family val="2"/>
      </rPr>
      <t>Bernard HIBADE</t>
    </r>
  </si>
  <si>
    <r>
      <rPr>
        <sz val="9"/>
        <rFont val="Arial"/>
        <family val="2"/>
      </rPr>
      <t>bernard.hibade@ac-guadeloupe.fr</t>
    </r>
  </si>
  <si>
    <r>
      <rPr>
        <sz val="11"/>
        <rFont val="Arial"/>
        <family val="2"/>
      </rPr>
      <t>EPS 1er degré</t>
    </r>
  </si>
  <si>
    <r>
      <rPr>
        <sz val="11"/>
        <rFont val="Arial"/>
        <family val="2"/>
      </rPr>
      <t>E.P. ARCHIVES</t>
    </r>
  </si>
  <si>
    <r>
      <rPr>
        <sz val="11"/>
        <rFont val="Arial"/>
        <family val="2"/>
      </rPr>
      <t>Pascale FORESTIER</t>
    </r>
  </si>
  <si>
    <r>
      <rPr>
        <sz val="9"/>
        <rFont val="Arial"/>
        <family val="2"/>
      </rPr>
      <t>pascale.forestier@ac-guadeloupe.fr</t>
    </r>
  </si>
  <si>
    <r>
      <rPr>
        <sz val="11"/>
        <rFont val="Arial"/>
        <family val="2"/>
      </rPr>
      <t>0590 81 13 02</t>
    </r>
  </si>
  <si>
    <r>
      <rPr>
        <sz val="11"/>
        <rFont val="Arial"/>
        <family val="2"/>
      </rPr>
      <t>E.P. ARTCHIPEL</t>
    </r>
  </si>
  <si>
    <r>
      <rPr>
        <sz val="11"/>
        <rFont val="Arial"/>
        <family val="2"/>
      </rPr>
      <t>José JERNIDIER</t>
    </r>
  </si>
  <si>
    <r>
      <rPr>
        <sz val="9"/>
        <rFont val="Arial"/>
        <family val="2"/>
      </rPr>
      <t>jose.jernidier@ac-guadeloupe.fr</t>
    </r>
  </si>
  <si>
    <r>
      <rPr>
        <sz val="11"/>
        <rFont val="Arial"/>
        <family val="2"/>
      </rPr>
      <t>E.P. AQUARIUM</t>
    </r>
  </si>
  <si>
    <r>
      <rPr>
        <sz val="11"/>
        <rFont val="Arial"/>
        <family val="2"/>
      </rPr>
      <t>Yannick POINOT</t>
    </r>
  </si>
  <si>
    <r>
      <rPr>
        <sz val="9"/>
        <rFont val="Arial"/>
        <family val="2"/>
      </rPr>
      <t>ecoledelamer@orange.fr</t>
    </r>
  </si>
  <si>
    <r>
      <rPr>
        <sz val="11"/>
        <rFont val="Arial"/>
        <family val="2"/>
      </rPr>
      <t>0590 90 92 38</t>
    </r>
  </si>
  <si>
    <r>
      <rPr>
        <sz val="11"/>
        <rFont val="Arial"/>
        <family val="2"/>
      </rPr>
      <t>C.R.** Archéologie</t>
    </r>
  </si>
  <si>
    <r>
      <rPr>
        <sz val="11"/>
        <rFont val="Arial"/>
        <family val="2"/>
      </rPr>
      <t>Line Marie CARRIERE</t>
    </r>
  </si>
  <si>
    <r>
      <rPr>
        <sz val="9"/>
        <rFont val="Arial"/>
        <family val="2"/>
      </rPr>
      <t>line.carriere@ac-guadeloupe.fr</t>
    </r>
  </si>
  <si>
    <r>
      <rPr>
        <sz val="11"/>
        <rFont val="Arial"/>
        <family val="2"/>
      </rPr>
      <t>0590 92 90 70</t>
    </r>
  </si>
  <si>
    <r>
      <rPr>
        <sz val="11"/>
        <rFont val="Arial"/>
        <family val="2"/>
      </rPr>
      <t>C.R. Arts plastiques</t>
    </r>
  </si>
  <si>
    <r>
      <rPr>
        <sz val="11"/>
        <rFont val="Arial"/>
        <family val="2"/>
      </rPr>
      <t>Jocelyn PEZERON</t>
    </r>
  </si>
  <si>
    <r>
      <rPr>
        <sz val="9"/>
        <rFont val="Arial"/>
        <family val="2"/>
      </rPr>
      <t>jocelyn.pezeron@ac-guadeloupe.fr</t>
    </r>
  </si>
  <si>
    <r>
      <rPr>
        <sz val="11"/>
        <rFont val="Arial"/>
        <family val="2"/>
      </rPr>
      <t>0590 81 16 27</t>
    </r>
  </si>
  <si>
    <r>
      <rPr>
        <sz val="11"/>
        <rFont val="Arial"/>
        <family val="2"/>
      </rPr>
      <t>C.R. Musique</t>
    </r>
  </si>
  <si>
    <r>
      <rPr>
        <sz val="11"/>
        <rFont val="Arial"/>
        <family val="2"/>
      </rPr>
      <t>Joël SIARRAS</t>
    </r>
  </si>
  <si>
    <r>
      <rPr>
        <sz val="9"/>
        <rFont val="Arial"/>
        <family val="2"/>
      </rPr>
      <t>joel.siarras@ac-guadeloupe.fr</t>
    </r>
  </si>
  <si>
    <r>
      <rPr>
        <sz val="11"/>
        <rFont val="Arial"/>
        <family val="2"/>
      </rPr>
      <t>0590 92 22 41</t>
    </r>
  </si>
  <si>
    <t>Parc archéologique des Roches gravées</t>
  </si>
  <si>
    <t>Médiathèque Caraïbe Bettino Lara</t>
  </si>
  <si>
    <t>Bibliothèque multimédia de Grand Bourg</t>
  </si>
  <si>
    <r>
      <rPr>
        <sz val="11"/>
        <rFont val="Calibri"/>
        <family val="2"/>
      </rPr>
      <t>ADEME</t>
    </r>
  </si>
  <si>
    <r>
      <rPr>
        <sz val="11"/>
        <rFont val="Calibri"/>
        <family val="2"/>
      </rPr>
      <t>Jérôme DANCOISNE</t>
    </r>
  </si>
  <si>
    <r>
      <rPr>
        <sz val="11"/>
        <rFont val="Calibri"/>
        <family val="2"/>
      </rPr>
      <t>0590 26 77 22</t>
    </r>
  </si>
  <si>
    <r>
      <rPr>
        <sz val="11"/>
        <rFont val="Calibri"/>
        <family val="2"/>
      </rPr>
      <t>Archipel des Sciences</t>
    </r>
  </si>
  <si>
    <r>
      <rPr>
        <sz val="11"/>
        <rFont val="Calibri"/>
        <family val="2"/>
      </rPr>
      <t>Marc CHRISTOPHE</t>
    </r>
  </si>
  <si>
    <r>
      <rPr>
        <sz val="11"/>
        <rFont val="Calibri"/>
        <family val="2"/>
      </rPr>
      <t>0590 94 31 16</t>
    </r>
  </si>
  <si>
    <r>
      <rPr>
        <sz val="11"/>
        <rFont val="Calibri"/>
        <family val="2"/>
      </rPr>
      <t>ARTCHIPEL</t>
    </r>
  </si>
  <si>
    <r>
      <rPr>
        <sz val="11"/>
        <rFont val="Calibri"/>
        <family val="2"/>
      </rPr>
      <t>Jean PLIYA</t>
    </r>
  </si>
  <si>
    <r>
      <rPr>
        <sz val="11"/>
        <rFont val="Calibri"/>
        <family val="2"/>
      </rPr>
      <t>0590 99 29 13</t>
    </r>
  </si>
  <si>
    <r>
      <rPr>
        <sz val="11"/>
        <rFont val="Calibri"/>
        <family val="2"/>
      </rPr>
      <t>CAUE</t>
    </r>
  </si>
  <si>
    <r>
      <rPr>
        <sz val="11"/>
        <rFont val="Calibri"/>
        <family val="2"/>
      </rPr>
      <t>0590 81 83 85</t>
    </r>
  </si>
  <si>
    <r>
      <rPr>
        <sz val="11"/>
        <rFont val="Calibri"/>
        <family val="2"/>
      </rPr>
      <t>CCSTI de BEAUPORT</t>
    </r>
  </si>
  <si>
    <r>
      <rPr>
        <sz val="11"/>
        <rFont val="Calibri"/>
        <family val="2"/>
      </rPr>
      <t>Nathalie GREGO</t>
    </r>
  </si>
  <si>
    <r>
      <rPr>
        <sz val="11"/>
        <rFont val="Calibri"/>
        <family val="2"/>
      </rPr>
      <t>0590 22 44 70</t>
    </r>
  </si>
  <si>
    <r>
      <rPr>
        <sz val="11"/>
        <rFont val="Calibri"/>
        <family val="2"/>
      </rPr>
      <t>Centre culturel SONIS</t>
    </r>
  </si>
  <si>
    <r>
      <rPr>
        <sz val="11"/>
        <rFont val="Calibri"/>
        <family val="2"/>
      </rPr>
      <t>Gérard POUMAROUX</t>
    </r>
  </si>
  <si>
    <r>
      <rPr>
        <sz val="11"/>
        <rFont val="Calibri"/>
        <family val="2"/>
      </rPr>
      <t>0590 48 19 31</t>
    </r>
  </si>
  <si>
    <r>
      <rPr>
        <sz val="11"/>
        <rFont val="Calibri"/>
        <family val="2"/>
      </rPr>
      <t>Centre des Arts</t>
    </r>
  </si>
  <si>
    <r>
      <rPr>
        <sz val="11"/>
        <rFont val="Calibri"/>
        <family val="2"/>
      </rPr>
      <t>Claude KIAVUE</t>
    </r>
  </si>
  <si>
    <r>
      <rPr>
        <sz val="11"/>
        <rFont val="Calibri"/>
        <family val="2"/>
      </rPr>
      <t>0590 82 79 78</t>
    </r>
  </si>
  <si>
    <r>
      <rPr>
        <sz val="11"/>
        <rFont val="Calibri"/>
        <family val="2"/>
      </rPr>
      <t>Centre Robert Loyson</t>
    </r>
  </si>
  <si>
    <r>
      <rPr>
        <sz val="11"/>
        <rFont val="Calibri"/>
        <family val="2"/>
      </rPr>
      <t>Marie-Claude PERNELLE</t>
    </r>
  </si>
  <si>
    <r>
      <rPr>
        <sz val="11"/>
        <rFont val="Calibri"/>
        <family val="2"/>
      </rPr>
      <t>0590 23 09 44</t>
    </r>
  </si>
  <si>
    <r>
      <rPr>
        <sz val="11"/>
        <rFont val="Calibri"/>
        <family val="2"/>
      </rPr>
      <t>CinéThéâtre du Lamentin</t>
    </r>
  </si>
  <si>
    <r>
      <rPr>
        <sz val="11"/>
        <rFont val="Calibri"/>
        <family val="2"/>
      </rPr>
      <t>Felly SEDECIAS</t>
    </r>
  </si>
  <si>
    <r>
      <rPr>
        <sz val="11"/>
        <rFont val="Calibri"/>
        <family val="2"/>
      </rPr>
      <t>0590 99 18 11</t>
    </r>
  </si>
  <si>
    <r>
      <rPr>
        <sz val="11"/>
        <rFont val="Calibri"/>
        <family val="2"/>
      </rPr>
      <t>Conseil Général (DACP)</t>
    </r>
  </si>
  <si>
    <r>
      <rPr>
        <sz val="11"/>
        <rFont val="Calibri"/>
        <family val="2"/>
      </rPr>
      <t>Ernest PEPIN</t>
    </r>
  </si>
  <si>
    <r>
      <rPr>
        <sz val="11"/>
        <rFont val="Calibri"/>
        <family val="2"/>
      </rPr>
      <t>0590 99 48 96</t>
    </r>
  </si>
  <si>
    <r>
      <rPr>
        <sz val="11"/>
        <rFont val="Calibri"/>
        <family val="2"/>
      </rPr>
      <t>Conseil Régional</t>
    </r>
  </si>
  <si>
    <r>
      <rPr>
        <sz val="11"/>
        <rFont val="Calibri"/>
        <family val="2"/>
      </rPr>
      <t>Nina GELABALE</t>
    </r>
  </si>
  <si>
    <r>
      <rPr>
        <sz val="11"/>
        <rFont val="Calibri"/>
        <family val="2"/>
      </rPr>
      <t>0590 80 40 72</t>
    </r>
  </si>
  <si>
    <r>
      <rPr>
        <sz val="11"/>
        <rFont val="Calibri"/>
        <family val="2"/>
      </rPr>
      <t>DDAF</t>
    </r>
  </si>
  <si>
    <r>
      <rPr>
        <sz val="11"/>
        <rFont val="Calibri"/>
        <family val="2"/>
      </rPr>
      <t>M. Dominique LABATTU</t>
    </r>
  </si>
  <si>
    <r>
      <rPr>
        <sz val="11"/>
        <rFont val="Calibri"/>
        <family val="2"/>
      </rPr>
      <t>0590 99 09 11</t>
    </r>
  </si>
  <si>
    <r>
      <rPr>
        <sz val="11"/>
        <rFont val="Calibri"/>
        <family val="2"/>
      </rPr>
      <t>DIREN</t>
    </r>
  </si>
  <si>
    <r>
      <rPr>
        <sz val="11"/>
        <rFont val="Calibri"/>
        <family val="2"/>
      </rPr>
      <t>Martine WHITE</t>
    </r>
  </si>
  <si>
    <r>
      <rPr>
        <sz val="11"/>
        <rFont val="Calibri"/>
        <family val="2"/>
      </rPr>
      <t>0590 41 04 53</t>
    </r>
  </si>
  <si>
    <r>
      <rPr>
        <sz val="11"/>
        <rFont val="Calibri"/>
        <family val="2"/>
      </rPr>
      <t>DRAC</t>
    </r>
  </si>
  <si>
    <r>
      <rPr>
        <sz val="11"/>
        <rFont val="Calibri"/>
        <family val="2"/>
      </rPr>
      <t>Elie TOUSSAINT</t>
    </r>
  </si>
  <si>
    <r>
      <rPr>
        <sz val="11"/>
        <rFont val="Calibri"/>
        <family val="2"/>
      </rPr>
      <t>0590 41 14 59</t>
    </r>
  </si>
  <si>
    <r>
      <rPr>
        <sz val="11"/>
        <rFont val="Calibri"/>
        <family val="2"/>
      </rPr>
      <t>DRRT</t>
    </r>
  </si>
  <si>
    <r>
      <rPr>
        <sz val="11"/>
        <rFont val="Calibri"/>
        <family val="2"/>
      </rPr>
      <t>0590 38 03 56</t>
    </r>
  </si>
  <si>
    <r>
      <rPr>
        <sz val="11"/>
        <rFont val="Calibri"/>
        <family val="2"/>
      </rPr>
      <t>INRA</t>
    </r>
  </si>
  <si>
    <r>
      <rPr>
        <sz val="11"/>
        <rFont val="Calibri"/>
        <family val="2"/>
      </rPr>
      <t>Gérard HOSTACHE</t>
    </r>
  </si>
  <si>
    <r>
      <rPr>
        <sz val="11"/>
        <rFont val="Calibri"/>
        <family val="2"/>
      </rPr>
      <t>0590 25 59 00</t>
    </r>
  </si>
  <si>
    <r>
      <rPr>
        <sz val="11"/>
        <rFont val="Calibri"/>
        <family val="2"/>
      </rPr>
      <t>PNG</t>
    </r>
  </si>
  <si>
    <r>
      <rPr>
        <sz val="11"/>
        <rFont val="Calibri"/>
        <family val="2"/>
      </rPr>
      <t>Olivier CARLOTTI</t>
    </r>
  </si>
  <si>
    <r>
      <rPr>
        <sz val="11"/>
        <rFont val="Calibri"/>
        <family val="2"/>
      </rPr>
      <t>0590 80 86 44</t>
    </r>
  </si>
  <si>
    <r>
      <rPr>
        <sz val="11"/>
        <rFont val="Calibri"/>
        <family val="2"/>
      </rPr>
      <t>ONF</t>
    </r>
  </si>
  <si>
    <r>
      <rPr>
        <sz val="11"/>
        <rFont val="Calibri"/>
        <family val="2"/>
      </rPr>
      <t>0590 99 28 99</t>
    </r>
  </si>
  <si>
    <r>
      <rPr>
        <sz val="11"/>
        <rFont val="Calibri"/>
        <family val="2"/>
      </rPr>
      <t>Odile BROUSSILLON</t>
    </r>
  </si>
  <si>
    <r>
      <rPr>
        <sz val="11"/>
        <rFont val="Calibri"/>
        <family val="2"/>
      </rPr>
      <t>0590 99 37 47</t>
    </r>
  </si>
  <si>
    <r>
      <rPr>
        <sz val="11"/>
        <rFont val="Calibri"/>
        <family val="2"/>
      </rPr>
      <t>Médiathèque du Gosier</t>
    </r>
  </si>
  <si>
    <r>
      <rPr>
        <sz val="11"/>
        <rFont val="Calibri"/>
        <family val="2"/>
      </rPr>
      <t>Gilda GONFIER</t>
    </r>
  </si>
  <si>
    <r>
      <rPr>
        <sz val="11"/>
        <rFont val="Calibri"/>
        <family val="2"/>
      </rPr>
      <t>0590 84 58 50</t>
    </r>
  </si>
  <si>
    <r>
      <rPr>
        <sz val="11"/>
        <rFont val="Calibri"/>
        <family val="2"/>
      </rPr>
      <t>Médiathèque du Lamentin</t>
    </r>
  </si>
  <si>
    <r>
      <rPr>
        <sz val="11"/>
        <rFont val="Calibri"/>
        <family val="2"/>
      </rPr>
      <t>M. Claude GUILLOU</t>
    </r>
  </si>
  <si>
    <r>
      <rPr>
        <sz val="11"/>
        <rFont val="Calibri"/>
        <family val="2"/>
      </rPr>
      <t>0590 25 36 48</t>
    </r>
  </si>
  <si>
    <r>
      <rPr>
        <sz val="11"/>
        <rFont val="Calibri"/>
        <family val="2"/>
      </rPr>
      <t>Médiathèque de Pointe à Pitre</t>
    </r>
  </si>
  <si>
    <r>
      <rPr>
        <sz val="11"/>
        <rFont val="Calibri"/>
        <family val="2"/>
      </rPr>
      <t>Sylvana ARTIS</t>
    </r>
  </si>
  <si>
    <r>
      <rPr>
        <sz val="11"/>
        <rFont val="Calibri"/>
        <family val="2"/>
      </rPr>
      <t>0590 48 29 30</t>
    </r>
  </si>
  <si>
    <r>
      <rPr>
        <sz val="11"/>
        <rFont val="Calibri"/>
        <family val="2"/>
      </rPr>
      <t>Olivier OUSSELIN</t>
    </r>
  </si>
  <si>
    <r>
      <rPr>
        <sz val="11"/>
        <rFont val="Calibri"/>
        <family val="2"/>
      </rPr>
      <t>0590 97 96 87</t>
    </r>
  </si>
  <si>
    <r>
      <rPr>
        <sz val="11"/>
        <rFont val="Calibri"/>
        <family val="2"/>
      </rPr>
      <t>Bibliothèque multimédia Le Moule</t>
    </r>
  </si>
  <si>
    <r>
      <rPr>
        <sz val="11"/>
        <rFont val="Calibri"/>
        <family val="2"/>
      </rPr>
      <t>Danielle RENIER</t>
    </r>
  </si>
  <si>
    <r>
      <rPr>
        <sz val="11"/>
        <rFont val="Calibri"/>
        <family val="2"/>
      </rPr>
      <t>0590 23 09 30</t>
    </r>
  </si>
  <si>
    <r>
      <rPr>
        <sz val="11"/>
        <rFont val="Calibri"/>
        <family val="2"/>
      </rPr>
      <t>Musée Edgar Clerc</t>
    </r>
  </si>
  <si>
    <r>
      <rPr>
        <sz val="11"/>
        <rFont val="Calibri"/>
        <family val="2"/>
      </rPr>
      <t>Suzanna GUIMARAES</t>
    </r>
  </si>
  <si>
    <r>
      <rPr>
        <sz val="11"/>
        <rFont val="Calibri"/>
        <family val="2"/>
      </rPr>
      <t>0590 23 57 57</t>
    </r>
  </si>
  <si>
    <r>
      <rPr>
        <sz val="11"/>
        <rFont val="Calibri"/>
        <family val="2"/>
      </rPr>
      <t>Musée Schoelcher</t>
    </r>
  </si>
  <si>
    <r>
      <rPr>
        <sz val="11"/>
        <rFont val="Calibri"/>
        <family val="2"/>
      </rPr>
      <t>Mathieu DUSSAUGE</t>
    </r>
  </si>
  <si>
    <r>
      <rPr>
        <sz val="11"/>
        <rFont val="Calibri"/>
        <family val="2"/>
      </rPr>
      <t>0590 82 08 04</t>
    </r>
  </si>
  <si>
    <r>
      <rPr>
        <sz val="11"/>
        <rFont val="Calibri"/>
        <family val="2"/>
      </rPr>
      <t>Musée du Fort Delgrès</t>
    </r>
  </si>
  <si>
    <r>
      <rPr>
        <sz val="11"/>
        <rFont val="Calibri"/>
        <family val="2"/>
      </rPr>
      <t>0590 81 37 48</t>
    </r>
  </si>
  <si>
    <r>
      <rPr>
        <sz val="11"/>
        <rFont val="Calibri"/>
        <family val="2"/>
      </rPr>
      <t>Musée Saint John Perse</t>
    </r>
  </si>
  <si>
    <r>
      <rPr>
        <sz val="11"/>
        <rFont val="Calibri"/>
        <family val="2"/>
      </rPr>
      <t>Laure THOMYRIS</t>
    </r>
  </si>
  <si>
    <r>
      <rPr>
        <sz val="11"/>
        <rFont val="Calibri"/>
        <family val="2"/>
      </rPr>
      <t>0590 90 01 92</t>
    </r>
  </si>
  <si>
    <r>
      <rPr>
        <sz val="11"/>
        <rFont val="Calibri"/>
        <family val="2"/>
      </rPr>
      <t>Ecomusée de Marie Galante</t>
    </r>
  </si>
  <si>
    <r>
      <rPr>
        <sz val="11"/>
        <rFont val="Calibri"/>
        <family val="2"/>
      </rPr>
      <t>0590 97 48 68</t>
    </r>
  </si>
  <si>
    <r>
      <rPr>
        <sz val="11"/>
        <rFont val="Calibri"/>
        <family val="2"/>
      </rPr>
      <t>Collection Fabrice Maston</t>
    </r>
  </si>
  <si>
    <r>
      <rPr>
        <sz val="11"/>
        <rFont val="Calibri"/>
        <family val="2"/>
      </rPr>
      <t>Fabrice MASTON</t>
    </r>
  </si>
  <si>
    <r>
      <rPr>
        <sz val="11"/>
        <rFont val="Calibri"/>
        <family val="2"/>
      </rPr>
      <t>0690 34 21 02</t>
    </r>
  </si>
  <si>
    <r>
      <rPr>
        <sz val="11"/>
        <rFont val="Calibri"/>
        <family val="2"/>
      </rPr>
      <t>Claude BAUSIVOIR</t>
    </r>
  </si>
  <si>
    <r>
      <rPr>
        <sz val="11"/>
        <rFont val="Calibri"/>
        <family val="2"/>
      </rPr>
      <t>0690 50 98 16</t>
    </r>
  </si>
  <si>
    <r>
      <rPr>
        <sz val="11"/>
        <rFont val="Calibri"/>
        <family val="2"/>
      </rPr>
      <t>Jocelyn RUMBO</t>
    </r>
  </si>
  <si>
    <r>
      <rPr>
        <sz val="11"/>
        <rFont val="Calibri"/>
        <family val="2"/>
      </rPr>
      <t>0590 28 67 98</t>
    </r>
  </si>
  <si>
    <r>
      <rPr>
        <sz val="11"/>
        <rFont val="Calibri"/>
        <family val="2"/>
      </rPr>
      <t>Musée du rhum</t>
    </r>
  </si>
  <si>
    <r>
      <rPr>
        <sz val="11"/>
        <rFont val="Calibri"/>
        <family val="2"/>
      </rPr>
      <t>Marilyne RIVET</t>
    </r>
  </si>
  <si>
    <r>
      <rPr>
        <sz val="11"/>
        <rFont val="Calibri"/>
        <family val="2"/>
      </rPr>
      <t>0590 28 70 04</t>
    </r>
  </si>
  <si>
    <r>
      <rPr>
        <sz val="11"/>
        <rFont val="Calibri"/>
        <family val="2"/>
      </rPr>
      <t>Musée du coquillage</t>
    </r>
  </si>
  <si>
    <r>
      <rPr>
        <sz val="11"/>
        <rFont val="Calibri"/>
        <family val="2"/>
      </rPr>
      <t>Ass destination coquillage</t>
    </r>
  </si>
  <si>
    <r>
      <rPr>
        <sz val="11"/>
        <rFont val="Calibri"/>
        <family val="2"/>
      </rPr>
      <t>0590 98 69 37</t>
    </r>
  </si>
  <si>
    <r>
      <rPr>
        <sz val="11"/>
        <rFont val="Calibri"/>
        <family val="2"/>
      </rPr>
      <t>Musée du cacao</t>
    </r>
  </si>
  <si>
    <r>
      <rPr>
        <sz val="11"/>
        <rFont val="Calibri"/>
        <family val="2"/>
      </rPr>
      <t>Alain PAJESY</t>
    </r>
  </si>
  <si>
    <r>
      <rPr>
        <sz val="11"/>
        <rFont val="Calibri"/>
        <family val="2"/>
      </rPr>
      <t>0590 98 25 23</t>
    </r>
  </si>
  <si>
    <r>
      <rPr>
        <sz val="11"/>
        <rFont val="Calibri"/>
        <family val="2"/>
      </rPr>
      <t>Musée du café</t>
    </r>
  </si>
  <si>
    <r>
      <rPr>
        <sz val="11"/>
        <rFont val="Calibri"/>
        <family val="2"/>
      </rPr>
      <t>Charles CHAVOUDIGA</t>
    </r>
  </si>
  <si>
    <r>
      <rPr>
        <sz val="11"/>
        <rFont val="Calibri"/>
        <family val="2"/>
      </rPr>
      <t>0590 98 63 06</t>
    </r>
  </si>
  <si>
    <r>
      <rPr>
        <sz val="11"/>
        <rFont val="Calibri"/>
        <family val="2"/>
      </rPr>
      <t>La Boniférie</t>
    </r>
  </si>
  <si>
    <r>
      <rPr>
        <sz val="11"/>
        <rFont val="Calibri"/>
        <family val="2"/>
      </rPr>
      <t>0590 80 06 05</t>
    </r>
  </si>
  <si>
    <r>
      <rPr>
        <sz val="11"/>
        <rFont val="Calibri"/>
        <family val="2"/>
      </rPr>
      <t>Caféière Beauséjour</t>
    </r>
  </si>
  <si>
    <r>
      <rPr>
        <sz val="11"/>
        <rFont val="Calibri"/>
        <family val="2"/>
      </rPr>
      <t>Bernadette BEUZELIN</t>
    </r>
  </si>
  <si>
    <r>
      <rPr>
        <sz val="11"/>
        <rFont val="Calibri"/>
        <family val="2"/>
      </rPr>
      <t>0590 98 10 09</t>
    </r>
  </si>
  <si>
    <r>
      <rPr>
        <sz val="11"/>
        <rFont val="Calibri"/>
        <family val="2"/>
      </rPr>
      <t>Fort Napoléon</t>
    </r>
  </si>
  <si>
    <r>
      <rPr>
        <sz val="11"/>
        <rFont val="Calibri"/>
        <family val="2"/>
      </rPr>
      <t>Hervé MAISONNEUVE</t>
    </r>
  </si>
  <si>
    <r>
      <rPr>
        <sz val="11"/>
        <rFont val="Calibri"/>
        <family val="2"/>
      </rPr>
      <t>0690 61 01 51</t>
    </r>
  </si>
  <si>
    <r>
      <rPr>
        <sz val="11"/>
        <rFont val="Calibri"/>
        <family val="2"/>
      </rPr>
      <t>Fort Fleur d'Epée</t>
    </r>
  </si>
  <si>
    <r>
      <rPr>
        <sz val="11"/>
        <rFont val="Calibri"/>
        <family val="2"/>
      </rPr>
      <t>Marie-Thérèse QUESTEL</t>
    </r>
  </si>
  <si>
    <r>
      <rPr>
        <sz val="11"/>
        <rFont val="Calibri"/>
        <family val="2"/>
      </rPr>
      <t>Maison du Patrimoine</t>
    </r>
  </si>
  <si>
    <r>
      <rPr>
        <sz val="11"/>
        <rFont val="Calibri"/>
        <family val="2"/>
      </rPr>
      <t>Yolande VRAGAR</t>
    </r>
  </si>
  <si>
    <r>
      <rPr>
        <sz val="11"/>
        <rFont val="Calibri"/>
        <family val="2"/>
      </rPr>
      <t>0590 80 88 70</t>
    </r>
  </si>
  <si>
    <r>
      <rPr>
        <sz val="11"/>
        <rFont val="Calibri"/>
        <family val="2"/>
      </rPr>
      <t>« Café Center »-rue Ferdinand Forest 97122</t>
    </r>
  </si>
  <si>
    <r>
      <rPr>
        <sz val="11"/>
        <rFont val="Calibri"/>
        <family val="2"/>
      </rPr>
      <t>La Rosière 97129 Le Lamentin</t>
    </r>
  </si>
  <si>
    <r>
      <rPr>
        <sz val="11"/>
        <rFont val="Calibri"/>
        <family val="2"/>
      </rPr>
      <t>B.P 280 Basse-Terre cedex 280</t>
    </r>
  </si>
  <si>
    <r>
      <rPr>
        <sz val="11"/>
        <rFont val="Calibri"/>
        <family val="2"/>
      </rPr>
      <t>9, rue Baudot 97100 Basse-Terre</t>
    </r>
  </si>
  <si>
    <r>
      <rPr>
        <sz val="11"/>
        <rFont val="Calibri"/>
        <family val="2"/>
      </rPr>
      <t>Ancienne usine de Beauport 97117 Port-Louis</t>
    </r>
  </si>
  <si>
    <r>
      <rPr>
        <sz val="11"/>
        <rFont val="Calibri"/>
        <family val="2"/>
      </rPr>
      <t>Carrefour Ignace 97139 Les Abymes</t>
    </r>
  </si>
  <si>
    <r>
      <rPr>
        <sz val="11"/>
        <rFont val="Calibri"/>
        <family val="2"/>
      </rPr>
      <t>Place des Martyrs de la liberté P-A-P</t>
    </r>
  </si>
  <si>
    <r>
      <rPr>
        <sz val="11"/>
        <rFont val="Calibri"/>
        <family val="2"/>
      </rPr>
      <t>Boulevard Rougé 97160 Le Moule</t>
    </r>
  </si>
  <si>
    <r>
      <rPr>
        <sz val="11"/>
        <rFont val="Calibri"/>
        <family val="2"/>
      </rPr>
      <t>Cité Jean Jaurès 97129 Le lamentin</t>
    </r>
  </si>
  <si>
    <r>
      <rPr>
        <sz val="11"/>
        <rFont val="Calibri"/>
        <family val="2"/>
      </rPr>
      <t>Fort Louis Delgrès 97100 Basse-Terre</t>
    </r>
  </si>
  <si>
    <r>
      <rPr>
        <sz val="11"/>
        <rFont val="Calibri"/>
        <family val="2"/>
      </rPr>
      <t>Petit Paris 1, rue Paul Lacavé</t>
    </r>
  </si>
  <si>
    <r>
      <rPr>
        <sz val="11"/>
        <rFont val="Calibri"/>
        <family val="2"/>
      </rPr>
      <t>Jardin Botanique 97100 Basse-Terre</t>
    </r>
  </si>
  <si>
    <r>
      <rPr>
        <sz val="11"/>
        <rFont val="Calibri"/>
        <family val="2"/>
      </rPr>
      <t>20, rue de la Chapelle Z.I de Jarry</t>
    </r>
  </si>
  <si>
    <r>
      <rPr>
        <sz val="11"/>
        <rFont val="Calibri"/>
        <family val="2"/>
      </rPr>
      <t>Domaine duclos 97170 Petit-Bourg</t>
    </r>
  </si>
  <si>
    <r>
      <rPr>
        <sz val="11"/>
        <rFont val="Calibri"/>
        <family val="2"/>
      </rPr>
      <t>Monteran-Beau Soleil 97120 St-claude</t>
    </r>
  </si>
  <si>
    <r>
      <rPr>
        <sz val="11"/>
        <rFont val="Calibri"/>
        <family val="2"/>
      </rPr>
      <t>BP 648 97109 Basse-Terre Cedex</t>
    </r>
  </si>
  <si>
    <r>
      <rPr>
        <sz val="11"/>
        <rFont val="Calibri"/>
        <family val="2"/>
      </rPr>
      <t>Carmel 97100 Basse-Terre</t>
    </r>
  </si>
  <si>
    <r>
      <rPr>
        <sz val="11"/>
        <rFont val="Calibri"/>
        <family val="2"/>
      </rPr>
      <t>Rue de la Mutualité 97129 Le Lamentin</t>
    </r>
  </si>
  <si>
    <r>
      <rPr>
        <sz val="11"/>
        <rFont val="Calibri"/>
        <family val="2"/>
      </rPr>
      <t>Passage des Braves</t>
    </r>
  </si>
  <si>
    <r>
      <rPr>
        <sz val="11"/>
        <rFont val="Calibri"/>
        <family val="2"/>
      </rPr>
      <t>Rue Saint-Jean 97160 Le Moule</t>
    </r>
  </si>
  <si>
    <r>
      <rPr>
        <sz val="11"/>
        <rFont val="Calibri"/>
        <family val="2"/>
      </rPr>
      <t>97160 Le Moule</t>
    </r>
  </si>
  <si>
    <r>
      <rPr>
        <sz val="11"/>
        <rFont val="Calibri"/>
        <family val="2"/>
      </rPr>
      <t>Rue Peynier 97110 Pointe-à-pitre</t>
    </r>
  </si>
  <si>
    <r>
      <rPr>
        <sz val="11"/>
        <rFont val="Calibri"/>
        <family val="2"/>
      </rPr>
      <t>Fort Delgrès, 97100 Basse-Terre</t>
    </r>
  </si>
  <si>
    <r>
      <rPr>
        <sz val="11"/>
        <rFont val="Calibri"/>
        <family val="2"/>
      </rPr>
      <t>Rue Achille René Boisneuf 97110 Pointe-à-Pitre</t>
    </r>
  </si>
  <si>
    <r>
      <rPr>
        <sz val="11"/>
        <rFont val="Calibri"/>
        <family val="2"/>
      </rPr>
      <t>97112 Grand-Bourg</t>
    </r>
  </si>
  <si>
    <r>
      <rPr>
        <sz val="11"/>
        <rFont val="Calibri"/>
        <family val="2"/>
      </rPr>
      <t>97120 Saint-Claude</t>
    </r>
  </si>
  <si>
    <r>
      <rPr>
        <sz val="11"/>
        <rFont val="Calibri"/>
        <family val="2"/>
      </rPr>
      <t>Morne Perinette 97190 Le Gosier</t>
    </r>
  </si>
  <si>
    <r>
      <rPr>
        <sz val="11"/>
        <rFont val="Calibri"/>
        <family val="2"/>
      </rPr>
      <t>97115 Sainte-Rose</t>
    </r>
  </si>
  <si>
    <r>
      <rPr>
        <sz val="11"/>
        <rFont val="Calibri"/>
        <family val="2"/>
      </rPr>
      <t>Bellevue 97115 Sainte-Rose</t>
    </r>
  </si>
  <si>
    <r>
      <rPr>
        <sz val="11"/>
        <rFont val="Calibri"/>
        <family val="2"/>
      </rPr>
      <t>Les Plaines 97116 Pointe-Noire</t>
    </r>
  </si>
  <si>
    <r>
      <rPr>
        <sz val="11"/>
        <rFont val="Calibri"/>
        <family val="2"/>
      </rPr>
      <t>97116 Pointe-Noire</t>
    </r>
  </si>
  <si>
    <r>
      <rPr>
        <sz val="11"/>
        <rFont val="Calibri"/>
        <family val="2"/>
      </rPr>
      <t>97119 Vieux Habitants</t>
    </r>
  </si>
  <si>
    <r>
      <rPr>
        <sz val="11"/>
        <rFont val="Calibri"/>
        <family val="2"/>
      </rPr>
      <t>Route de Choisy Morin 97120 Saint-Claude</t>
    </r>
  </si>
  <si>
    <r>
      <rPr>
        <sz val="11"/>
        <rFont val="Calibri"/>
        <family val="2"/>
      </rPr>
      <t>Bord de mer 97114 Trois-rivières</t>
    </r>
  </si>
  <si>
    <r>
      <rPr>
        <sz val="11"/>
        <rFont val="Calibri"/>
        <family val="2"/>
      </rPr>
      <t>97137 Terre de Haut</t>
    </r>
  </si>
  <si>
    <r>
      <rPr>
        <sz val="11"/>
        <rFont val="Calibri"/>
        <family val="2"/>
      </rPr>
      <t>97190 Le Gosier</t>
    </r>
  </si>
  <si>
    <r>
      <rPr>
        <sz val="11"/>
        <rFont val="Calibri"/>
        <family val="2"/>
      </rPr>
      <t>97100 Basse-Terre</t>
    </r>
  </si>
  <si>
    <r>
      <rPr>
        <sz val="11"/>
        <rFont val="Calibri"/>
        <family val="2"/>
      </rPr>
      <t>Cynthia CAROUPANAPOULLE</t>
    </r>
  </si>
  <si>
    <r>
      <rPr>
        <sz val="11"/>
        <rFont val="Calibri"/>
        <family val="2"/>
      </rPr>
      <t>Lysiane KECLARD CHRISTOPHE</t>
    </r>
  </si>
  <si>
    <r>
      <rPr>
        <sz val="11"/>
        <rFont val="Calibri"/>
        <family val="2"/>
      </rPr>
      <t>Mylène VALENTIN-MUSQUET</t>
    </r>
  </si>
  <si>
    <r>
      <rPr>
        <sz val="11"/>
        <rFont val="Calibri"/>
        <family val="2"/>
      </rPr>
      <t>Boulevard Amédée Clara 97190 Le Gosier</t>
    </r>
  </si>
  <si>
    <r>
      <rPr>
        <sz val="11"/>
        <rFont val="Calibri"/>
        <family val="2"/>
      </rPr>
      <t>51 rue Achille René Boisneuf 97110 P-A-P</t>
    </r>
  </si>
  <si>
    <r>
      <rPr>
        <sz val="11"/>
        <rFont val="Calibri"/>
        <family val="2"/>
      </rPr>
      <t>Geneviève POTHIN-DE VILLELE</t>
    </r>
  </si>
  <si>
    <r>
      <rPr>
        <sz val="11"/>
        <rFont val="Calibri"/>
        <family val="2"/>
      </rPr>
      <t>La Bitasyon Costumes et Traditions</t>
    </r>
  </si>
  <si>
    <r>
      <rPr>
        <sz val="11"/>
        <rFont val="Calibri"/>
        <family val="2"/>
      </rPr>
      <t>Ecomusée de La Guadeloupe</t>
    </r>
  </si>
  <si>
    <r>
      <rPr>
        <sz val="11"/>
        <rFont val="Calibri"/>
        <family val="2"/>
      </rPr>
      <t>Daniel CABRE</t>
    </r>
  </si>
  <si>
    <t>22 rue Perrinon 97100 Basse Terre</t>
  </si>
  <si>
    <t>Chemin des Bourgainvillier Basse Terre</t>
  </si>
  <si>
    <t>Organisme</t>
  </si>
  <si>
    <t>Contact</t>
  </si>
  <si>
    <t>Adresse</t>
  </si>
  <si>
    <t>Choisissez dans la liste...</t>
  </si>
  <si>
    <t>Choisissez dans la liste…</t>
  </si>
  <si>
    <t>Autre, précisez…</t>
  </si>
  <si>
    <t>9710023Y</t>
  </si>
  <si>
    <t>9710026B</t>
  </si>
  <si>
    <t>h</t>
  </si>
  <si>
    <t>/jour</t>
  </si>
  <si>
    <t>fois</t>
  </si>
  <si>
    <t>/semaine</t>
  </si>
  <si>
    <t>/mois</t>
  </si>
  <si>
    <t>/an</t>
  </si>
  <si>
    <t>choisissez dans la liste …</t>
  </si>
  <si>
    <t>Rectorat</t>
  </si>
  <si>
    <t>Séverine DINARQUE</t>
  </si>
  <si>
    <t>Severine.Dinarque1@ac-guadeloupe.fr</t>
  </si>
  <si>
    <t>kazanmwen@gmail.com</t>
  </si>
  <si>
    <t>modest-lo.dollin@ac-guadeloupe.fr</t>
  </si>
  <si>
    <t>olivier.regnouf-de-vains@ac-guadeloupe.fr</t>
  </si>
  <si>
    <t>Olivier MIRVAL</t>
  </si>
  <si>
    <t>olivier.mirval@ac-guadeloupe.fr</t>
  </si>
  <si>
    <t>Barbara COFFRE</t>
  </si>
  <si>
    <t>Josette DEBIBAKAS</t>
  </si>
  <si>
    <t>Francelise GRAND</t>
  </si>
  <si>
    <t>barbara.coffre@ac-guadeloupe.fr</t>
  </si>
  <si>
    <t>josette.debibakas@ac-guadeloupe.fr</t>
  </si>
  <si>
    <t>francelise.grand@ac-guadeloupe.fr</t>
  </si>
  <si>
    <t>Marie Annick PALMYRE</t>
  </si>
  <si>
    <t>Armand de la REBERDIERE</t>
  </si>
  <si>
    <t>marie-annick.palmyre@ac-guadeloupe.fr</t>
  </si>
  <si>
    <t>armand.de-la-reberdiere@ac-guadeloupe.fr</t>
  </si>
  <si>
    <t>Type
de
projet</t>
  </si>
  <si>
    <t>Domaine</t>
  </si>
  <si>
    <t>Titre</t>
  </si>
  <si>
    <t>Classes concernées</t>
  </si>
  <si>
    <t>Nbr</t>
  </si>
  <si>
    <t>Niveau</t>
  </si>
  <si>
    <t>Enseignant
 coordonnateur</t>
  </si>
  <si>
    <t>Intervenant</t>
  </si>
  <si>
    <t>Nom
Prénom</t>
  </si>
  <si>
    <t>Nbr
heures</t>
  </si>
  <si>
    <t>Budget 
total</t>
  </si>
  <si>
    <t>Petit
matériel</t>
  </si>
  <si>
    <t>Dotations sollicitées</t>
  </si>
  <si>
    <t>Mairie</t>
  </si>
  <si>
    <t>DAC</t>
  </si>
  <si>
    <t>DRRT</t>
  </si>
  <si>
    <t>Autre</t>
  </si>
  <si>
    <t>Fonds propres 
à l'établissement</t>
  </si>
  <si>
    <t>Nombre de classes :</t>
  </si>
  <si>
    <t>dont A.S.H. :</t>
  </si>
  <si>
    <t>Nombre d'élèves :</t>
  </si>
  <si>
    <t>ce.9710015p@ac-guadeloupe.fr</t>
  </si>
  <si>
    <t>ce.9710016r@ac-guadeloupe.fr</t>
  </si>
  <si>
    <t>ce.9710021w@ac-guadeloupe.fr</t>
  </si>
  <si>
    <t>ce.9710022x@ac-guadeloupe.fr</t>
  </si>
  <si>
    <t>ce.9710023y@ac-guadeloupe.fr</t>
  </si>
  <si>
    <t>ce.9710025a@ac-guadeloupe.fr</t>
  </si>
  <si>
    <t>ce.9710026b@ac-guadeloupe.fr</t>
  </si>
  <si>
    <t>ce.9710028d@ac-guadeloupe.fr</t>
  </si>
  <si>
    <t>ce.9710029e@ac-guadeloupe.fr</t>
  </si>
  <si>
    <t>ce.9710030f@ac-guadeloupe.fr</t>
  </si>
  <si>
    <t>ce.9710032h@ac-guadeloupe.fr</t>
  </si>
  <si>
    <t>ce.9710033j@ac-guadeloupe.fr</t>
  </si>
  <si>
    <t>ce.9710034k@ac-guadeloupe.fr</t>
  </si>
  <si>
    <t>9710035L</t>
  </si>
  <si>
    <t>ce.9710035l@ac-guadeloupe.fr</t>
  </si>
  <si>
    <t>9710036M</t>
  </si>
  <si>
    <t>ce.9710036m@ac-guadeloupe.fr</t>
  </si>
  <si>
    <t>ce.9710037n@ac-guadeloupe.fr</t>
  </si>
  <si>
    <t>ce.9710039r@ac-guadeloupe.fr</t>
  </si>
  <si>
    <t>ce.9710040s@ac-guadeloupe.fr</t>
  </si>
  <si>
    <t>ce.9710041t@ac-guadeloupe.fr</t>
  </si>
  <si>
    <t>ce.9710045x@ac-guadeloupe.fr</t>
  </si>
  <si>
    <t>9710057K</t>
  </si>
  <si>
    <t>9710064T</t>
  </si>
  <si>
    <t>ce.9710072b@ac-guadeloupe.fr</t>
  </si>
  <si>
    <t>ce.9710073c@ac-guadeloupe.fr</t>
  </si>
  <si>
    <t>ce.9710086s@ac-guadeloupe.fr</t>
  </si>
  <si>
    <t>ce.9710403l@ac-guadeloupe.fr</t>
  </si>
  <si>
    <t>ce.9710405n@ac-guadeloupe.fr</t>
  </si>
  <si>
    <t>9710406P</t>
  </si>
  <si>
    <t>ce.9710406p@ac-guadeloupe.fr</t>
  </si>
  <si>
    <t>ce.9710482x@ac-guadeloupe.fr</t>
  </si>
  <si>
    <t>ce.9710584h@ac-guadeloupe.fr</t>
  </si>
  <si>
    <t>ce.9710643x@ac-guadeloupe.fr</t>
  </si>
  <si>
    <t>ce.9710644y@ac-guadeloupe.fr</t>
  </si>
  <si>
    <t>ce.9710661s@ac-guadeloupe.fr</t>
  </si>
  <si>
    <t>ce.9710686u@ac-guadeloupe.fr</t>
  </si>
  <si>
    <t>ce.9710687v@ac-guadeloupe.fr</t>
  </si>
  <si>
    <t>ce.9710707s@ac-guadeloupe.fr</t>
  </si>
  <si>
    <t>ce.9710710v@ac-guadeloupe.fr</t>
  </si>
  <si>
    <t>ce.9710826w@ac-guadeloupe.fr</t>
  </si>
  <si>
    <t>ce.9710938t@ac-guadeloupe.fr</t>
  </si>
  <si>
    <t>9710985U</t>
  </si>
  <si>
    <t>9710987W</t>
  </si>
  <si>
    <t>9710988X</t>
  </si>
  <si>
    <t>ce.9711023k@ac-guadeloupe.fr</t>
  </si>
  <si>
    <t>9711086D</t>
  </si>
  <si>
    <t>ce.9711086d@ac-guadeloupe.fr</t>
  </si>
  <si>
    <t>ce.9711087e@ac-guadeloupe.fr</t>
  </si>
  <si>
    <t>9711155D</t>
  </si>
  <si>
    <t>ce.9711155d@ac-guadeloupe.fr</t>
  </si>
  <si>
    <t>9711181G</t>
  </si>
  <si>
    <t>ce.9711181G@ac-guadeloupe.fr</t>
  </si>
  <si>
    <t>9711205H</t>
  </si>
  <si>
    <t>9711218X</t>
  </si>
  <si>
    <t>ce.9710002a@ac-guadeloupe.fr</t>
  </si>
  <si>
    <t>ce.9710003b@ac-guadeloupe.fr</t>
  </si>
  <si>
    <t>ce.9710052e@ac-guadeloupe.fr</t>
  </si>
  <si>
    <t>9710054G</t>
  </si>
  <si>
    <t>9710055H</t>
  </si>
  <si>
    <t>9710062R</t>
  </si>
  <si>
    <t>9710066V</t>
  </si>
  <si>
    <t>9710083N</t>
  </si>
  <si>
    <t>ce.9710090w@ac-guadeloupe.fr</t>
  </si>
  <si>
    <t>ce.9710418c@ac-guadeloupe.fr</t>
  </si>
  <si>
    <t>ce.9710690y@ac-guadeloupe.fr</t>
  </si>
  <si>
    <t>ce.9710709u@ac-guadeloupe.fr</t>
  </si>
  <si>
    <t>ce.9710722h@ac-guadeloupe.fr</t>
  </si>
  <si>
    <t>ce.9710746j@ac-guadeloupe.fr</t>
  </si>
  <si>
    <t>ce.9710774p@ac-guadeloupe.fr</t>
  </si>
  <si>
    <t>9710879D</t>
  </si>
  <si>
    <t>ce.9710882g@ac-guadeloupe.fr</t>
  </si>
  <si>
    <t>ce.9710884j@ac-guadeloupe.fr</t>
  </si>
  <si>
    <t>ce.9710921z@ac-guadeloupe.fr</t>
  </si>
  <si>
    <t>9710922A</t>
  </si>
  <si>
    <t>ce.9710922a@ac-guadeloupe.fr</t>
  </si>
  <si>
    <t>ce.9710923b@ac-guadeloupe.fr</t>
  </si>
  <si>
    <t>ce.9710940v@ac-guadeloupe.fr</t>
  </si>
  <si>
    <t>ce.9710981p@ac-guadeloupe.fr</t>
  </si>
  <si>
    <t>9710991A</t>
  </si>
  <si>
    <t>9710993C</t>
  </si>
  <si>
    <t>ce.9711012y@ac-guadeloupe.fr</t>
  </si>
  <si>
    <t>9711022J</t>
  </si>
  <si>
    <t>ce.9711032v@ac-guadeloupe.fr</t>
  </si>
  <si>
    <t>ce.9711033w@ac-guadeloupe.fr</t>
  </si>
  <si>
    <t>ce.9711046k@ac-guadeloupe.fr</t>
  </si>
  <si>
    <t>ce.9711066g@ac-guadeloupe.fr</t>
  </si>
  <si>
    <t>9711080X</t>
  </si>
  <si>
    <t>9711082Z</t>
  </si>
  <si>
    <t>ce.9711082Z@ac-guadeloupe.fr</t>
  </si>
  <si>
    <t>Arts plastiques</t>
  </si>
  <si>
    <t>IEN ASH (HANDICAPE)</t>
  </si>
  <si>
    <t>ce.9710054g@ac-guadeloupe.fr</t>
  </si>
  <si>
    <t>ce.9710055h@ac-guadeloupe.fr</t>
  </si>
  <si>
    <t>ce.9710057k@ac-guadeloupe.fr</t>
  </si>
  <si>
    <t>ce.9710061p@ac-guadeloupe.fr</t>
  </si>
  <si>
    <t>ce.9710062r@ac-guadeloupe.fr</t>
  </si>
  <si>
    <t>ce.9710064t@ac-guadeloupe.fr</t>
  </si>
  <si>
    <t>ce.9710066v@ac-guadeloupe.fr</t>
  </si>
  <si>
    <t>ce.9710067w@ac-guadeloupe.fr</t>
  </si>
  <si>
    <t>ce.9710083n@ac-guadeloupe.fr</t>
  </si>
  <si>
    <t>ce.9710593t@ac-guadeloupe.fr</t>
  </si>
  <si>
    <t>ce.9710775r@ac-guadeloupe.fr</t>
  </si>
  <si>
    <t>ce.9710879d@ac-guadeloupe.fr</t>
  </si>
  <si>
    <t>ce.9710985u@ac-guadeloupe.fr</t>
  </si>
  <si>
    <t>ce.9710987w@ac-guadeloupe.fr</t>
  </si>
  <si>
    <t>ce.9710988x@ac-guadeloupe.fr</t>
  </si>
  <si>
    <t>ce.9710991a@ac-guadeloupe.fr</t>
  </si>
  <si>
    <t>ce.9710993c@ac-guadeloupe.fr</t>
  </si>
  <si>
    <t>ce.9711022j@ac-guadeloupe.fr</t>
  </si>
  <si>
    <t>faeec@wanadoo.fr</t>
  </si>
  <si>
    <t>0590217350</t>
  </si>
  <si>
    <t>0590900032</t>
  </si>
  <si>
    <t>ce.9711205h@ac-guadeloupe.fr</t>
  </si>
  <si>
    <t>0590201868</t>
  </si>
  <si>
    <t>9711034X</t>
  </si>
  <si>
    <t>Rne - N° Etablissement</t>
  </si>
  <si>
    <t>Type Etab.</t>
  </si>
  <si>
    <t>Secteur (PU / PR)</t>
  </si>
  <si>
    <t>Adresse Postale</t>
  </si>
  <si>
    <t>Circonscription IEN</t>
  </si>
  <si>
    <t>Circonscription IEN - RNE</t>
  </si>
  <si>
    <t>Circonscription Lieblle Long</t>
  </si>
  <si>
    <t>Courriel Principal - Adresse</t>
  </si>
  <si>
    <t>Dispositif Eclair Code</t>
  </si>
  <si>
    <t>Disp. Eclair - Lib. long</t>
  </si>
  <si>
    <t>LYCEE</t>
  </si>
  <si>
    <t>PU</t>
  </si>
  <si>
    <t xml:space="preserve">37 RUE AMEDEE FENGAROL          </t>
  </si>
  <si>
    <t xml:space="preserve">BOULEVARD DES HEROS             </t>
  </si>
  <si>
    <t>COLLEGE</t>
  </si>
  <si>
    <t xml:space="preserve">RUE AMEDEE FENGAROL             </t>
  </si>
  <si>
    <t xml:space="preserve">CÎTE BELLEVUE                   </t>
  </si>
  <si>
    <t xml:space="preserve">RUE VALETTE                     </t>
  </si>
  <si>
    <t xml:space="preserve">RUE DE SPRING                   </t>
  </si>
  <si>
    <t>CIRCONSCRIPTION 1ER DEGRE IEN IEN ASH (HANDICAPE)</t>
  </si>
  <si>
    <t>9710937S</t>
  </si>
  <si>
    <t xml:space="preserve">RUE GRIGNAN                     </t>
  </si>
  <si>
    <t xml:space="preserve">RUE DES ECOLES                  </t>
  </si>
  <si>
    <t xml:space="preserve">ALLÉE DESMARAIS                 </t>
  </si>
  <si>
    <t xml:space="preserve">RUE DAMPROBE CONDE              </t>
  </si>
  <si>
    <t xml:space="preserve">RUE BAUDOT                      </t>
  </si>
  <si>
    <t xml:space="preserve">RUE DE LA LIBERTE               </t>
  </si>
  <si>
    <t xml:space="preserve">RUE WALKANAER                   </t>
  </si>
  <si>
    <t xml:space="preserve">BOULEVARD                       </t>
  </si>
  <si>
    <t xml:space="preserve">QUARTIER DUCHARMOY              </t>
  </si>
  <si>
    <t xml:space="preserve">RUE RAPHAEL JERPAN              </t>
  </si>
  <si>
    <t xml:space="preserve">4 RUE MAURICE SATINEAU          </t>
  </si>
  <si>
    <t xml:space="preserve">RUE JEAN JAURES                 </t>
  </si>
  <si>
    <t xml:space="preserve">BOULEVARD MAXIME LUBINO         </t>
  </si>
  <si>
    <t>9710049B</t>
  </si>
  <si>
    <t>SECTION PROFESSIONNELLE EN LYCEE</t>
  </si>
  <si>
    <t xml:space="preserve">CÎTE SCOL BAIMBRIDGE            </t>
  </si>
  <si>
    <t>LYCEE PROFESSIONNEL</t>
  </si>
  <si>
    <t>PR</t>
  </si>
  <si>
    <t xml:space="preserve">8  RUE VICTOR HUGUES            </t>
  </si>
  <si>
    <t xml:space="preserve">ROUTE LA JAILLE                 </t>
  </si>
  <si>
    <t xml:space="preserve">ALLÉE CLARISSE                  </t>
  </si>
  <si>
    <t xml:space="preserve">RUE PAUL LACAVE- ASSAINISSEMENT </t>
  </si>
  <si>
    <t xml:space="preserve">ROUTE RICHEVAL                  </t>
  </si>
  <si>
    <t xml:space="preserve">AVENUE DU MARECHAL LECLERC      </t>
  </si>
  <si>
    <t xml:space="preserve">AVENUE PAUL LACAVE              </t>
  </si>
  <si>
    <t xml:space="preserve">AVENUE GERMAIN ST-RUFF          </t>
  </si>
  <si>
    <t>9710419D</t>
  </si>
  <si>
    <t>SECTION D EDUCATION SPECIALISEE</t>
  </si>
  <si>
    <t xml:space="preserve">RUE RICHEVAL                    </t>
  </si>
  <si>
    <t>9710421F</t>
  </si>
  <si>
    <t>9710422G</t>
  </si>
  <si>
    <t xml:space="preserve">ROUTE DE LA PIETA               </t>
  </si>
  <si>
    <t>9710588M</t>
  </si>
  <si>
    <t>9710590P</t>
  </si>
  <si>
    <t xml:space="preserve">RUE DE LA SAVANE                </t>
  </si>
  <si>
    <t>9710611M</t>
  </si>
  <si>
    <t>9710612N</t>
  </si>
  <si>
    <t xml:space="preserve">RUE BLANCHON                    </t>
  </si>
  <si>
    <t>9710613P</t>
  </si>
  <si>
    <t xml:space="preserve">QUARTIER LA-HAUT                </t>
  </si>
  <si>
    <t xml:space="preserve">RUE DUBOUCHAGE                  </t>
  </si>
  <si>
    <t xml:space="preserve">RUE EUVREMONT GENE              </t>
  </si>
  <si>
    <t xml:space="preserve">RUE DU COLLEGE - DOUVILLE       </t>
  </si>
  <si>
    <t>9710688W</t>
  </si>
  <si>
    <t xml:space="preserve">CÎTE HUYGHES DESPOINTES         </t>
  </si>
  <si>
    <t>9710708T</t>
  </si>
  <si>
    <t xml:space="preserve">1  RUE GERVILLE REACHE          </t>
  </si>
  <si>
    <t xml:space="preserve">QUARTIER RICHEVAL               </t>
  </si>
  <si>
    <t>9710715A</t>
  </si>
  <si>
    <t>9710716B</t>
  </si>
  <si>
    <t>9710717C</t>
  </si>
  <si>
    <t>9710718D</t>
  </si>
  <si>
    <t>9710719E</t>
  </si>
  <si>
    <t>9710720F</t>
  </si>
  <si>
    <t>9710721G</t>
  </si>
  <si>
    <t xml:space="preserve">28 RUE JEAN JAURES              </t>
  </si>
  <si>
    <t>9710726M</t>
  </si>
  <si>
    <t>ETAB POUR ENFANTS MALADES</t>
  </si>
  <si>
    <t xml:space="preserve">RUE DE LA REPUBLIQUE            </t>
  </si>
  <si>
    <t xml:space="preserve">28  RUE LARDENOY                </t>
  </si>
  <si>
    <t>9710791H</t>
  </si>
  <si>
    <t>9710792J</t>
  </si>
  <si>
    <t xml:space="preserve">ANSE POULAIN                    </t>
  </si>
  <si>
    <t>9710804X</t>
  </si>
  <si>
    <t>legta.guadeloupe@education.fr</t>
  </si>
  <si>
    <t>9710827X</t>
  </si>
  <si>
    <t>9710867R</t>
  </si>
  <si>
    <t xml:space="preserve">POINTE A BACCHUS                </t>
  </si>
  <si>
    <t>9710883H</t>
  </si>
  <si>
    <t xml:space="preserve">ROUTE DES ABYMES                </t>
  </si>
  <si>
    <t xml:space="preserve">RUE DU PRESBYTERE               </t>
  </si>
  <si>
    <t xml:space="preserve">RUE GENERAL LACROIX             </t>
  </si>
  <si>
    <t>RECTORAT ET SERVICES RECTORAUX</t>
  </si>
  <si>
    <t>9711044H</t>
  </si>
  <si>
    <t>9711056W</t>
  </si>
  <si>
    <t>9711061B</t>
  </si>
  <si>
    <t>9711067H</t>
  </si>
  <si>
    <t>9711083A</t>
  </si>
  <si>
    <t xml:space="preserve">PORT LOUIS                      </t>
  </si>
  <si>
    <t xml:space="preserve">ROUTE DE CONVENANCE             </t>
  </si>
  <si>
    <t xml:space="preserve">QUARTIER D'ORLEANS              </t>
  </si>
  <si>
    <t>9711101V</t>
  </si>
  <si>
    <t xml:space="preserve">4  RUE ACHILLE RENE BOISNEUF    </t>
  </si>
  <si>
    <t>9711139L</t>
  </si>
  <si>
    <t>ecole.esthetic.caraib@wanadoo.fr</t>
  </si>
  <si>
    <t xml:space="preserve">CÎTE LE MOUILLAGE               </t>
  </si>
  <si>
    <t xml:space="preserve">ROUTE LA BOUCAN                 </t>
  </si>
  <si>
    <t>9711193V</t>
  </si>
  <si>
    <t>9711211P</t>
  </si>
  <si>
    <t xml:space="preserve">3 RUE RUE GUSTAVE               </t>
  </si>
  <si>
    <t>ce.9711218x@ac-guadeloupe.fr</t>
  </si>
  <si>
    <t>9711219Y</t>
  </si>
  <si>
    <t xml:space="preserve">8 VILLAGE                       </t>
  </si>
  <si>
    <t>9711231L</t>
  </si>
  <si>
    <t xml:space="preserve">0 BEL AIR                       </t>
  </si>
  <si>
    <t>ce.9711231L@ac-guadeloupe.fr</t>
  </si>
  <si>
    <t>TABLEAU A COMPLETER AVEC TOUS LES PROJETS ARTISTIQUES ET CULTURELS 2015-2016 DE L'ETABLISSEMENT PRESENTES EN COMMISSION PARTENARIALE ACADEMIQUE POUR LE VENDREDI 27 MARS 2015</t>
  </si>
  <si>
    <t>Appellation - Sigle</t>
  </si>
  <si>
    <t>Appellation - Dénom. Principale</t>
  </si>
  <si>
    <t>Appellation - Dénom. Comp.</t>
  </si>
  <si>
    <t>Chef d'Etablissement</t>
  </si>
  <si>
    <t>Adresse - Complément</t>
  </si>
  <si>
    <t>Adresse - Appellation d'édition</t>
  </si>
  <si>
    <t>Adresse - Code Postal</t>
  </si>
  <si>
    <t>Adresse - Localité d'Acheminement</t>
  </si>
  <si>
    <t>Numéro de Téléphone Principal</t>
  </si>
  <si>
    <t>Courriel Principal</t>
  </si>
  <si>
    <t>Tête Groupement - Type</t>
  </si>
  <si>
    <t>Tête Groupement - Code</t>
  </si>
  <si>
    <t>Tête Groupement - Date Début</t>
  </si>
  <si>
    <t>97131</t>
  </si>
  <si>
    <t xml:space="preserve">PETIT CANAL               </t>
  </si>
  <si>
    <t xml:space="preserve">ILES DU NORD                  </t>
  </si>
  <si>
    <t>97150</t>
  </si>
  <si>
    <t xml:space="preserve">ST MARTIN                 </t>
  </si>
  <si>
    <t>97125</t>
  </si>
  <si>
    <t xml:space="preserve">BOUILLANTE                </t>
  </si>
  <si>
    <t>97122</t>
  </si>
  <si>
    <t xml:space="preserve">BAIE MAHAULT              </t>
  </si>
  <si>
    <t>97130</t>
  </si>
  <si>
    <t xml:space="preserve">CAPESTERRE BELLE EAU      </t>
  </si>
  <si>
    <t>97100</t>
  </si>
  <si>
    <t xml:space="preserve">BASSE TERRE               </t>
  </si>
  <si>
    <t>97118</t>
  </si>
  <si>
    <t xml:space="preserve">ST FRANCOIS               </t>
  </si>
  <si>
    <t>97190</t>
  </si>
  <si>
    <t xml:space="preserve">LE GOSIER                 </t>
  </si>
  <si>
    <t>97110</t>
  </si>
  <si>
    <t xml:space="preserve">POINTE A PITRE            </t>
  </si>
  <si>
    <t>97139</t>
  </si>
  <si>
    <t xml:space="preserve">LES ABYMES                </t>
  </si>
  <si>
    <t xml:space="preserve">POINTE A PITRE CEDEX      </t>
  </si>
  <si>
    <t>97183</t>
  </si>
  <si>
    <t xml:space="preserve">LES ABYMES CEDEX          </t>
  </si>
  <si>
    <t>97115</t>
  </si>
  <si>
    <t xml:space="preserve">STE ROSE                  </t>
  </si>
  <si>
    <t>97180</t>
  </si>
  <si>
    <t xml:space="preserve">STE ANNE                  </t>
  </si>
  <si>
    <t>97121</t>
  </si>
  <si>
    <t xml:space="preserve">ANSE BERTRAND             </t>
  </si>
  <si>
    <t>97111</t>
  </si>
  <si>
    <t xml:space="preserve">MORNE A L EAU             </t>
  </si>
  <si>
    <t xml:space="preserve">CONVENANCE                    </t>
  </si>
  <si>
    <t>97160</t>
  </si>
  <si>
    <t xml:space="preserve">LE MOULE                  </t>
  </si>
  <si>
    <t>97170</t>
  </si>
  <si>
    <t xml:space="preserve">PETIT BOURG               </t>
  </si>
  <si>
    <t>97129</t>
  </si>
  <si>
    <t xml:space="preserve">LAMENTIN                  </t>
  </si>
  <si>
    <t>97127</t>
  </si>
  <si>
    <t xml:space="preserve">LA DESIRADE               </t>
  </si>
  <si>
    <t>97117</t>
  </si>
  <si>
    <t xml:space="preserve">PORT LOUIS                </t>
  </si>
  <si>
    <t>97128</t>
  </si>
  <si>
    <t xml:space="preserve">GOYAVE                    </t>
  </si>
  <si>
    <t>97116</t>
  </si>
  <si>
    <t xml:space="preserve">POINTE NOIRE              </t>
  </si>
  <si>
    <t xml:space="preserve">PAUL LACAVE                   </t>
  </si>
  <si>
    <t>97114</t>
  </si>
  <si>
    <t xml:space="preserve">TROIS RIVIERES            </t>
  </si>
  <si>
    <t>97113</t>
  </si>
  <si>
    <t xml:space="preserve">GOURBEYRE                 </t>
  </si>
  <si>
    <t>97119</t>
  </si>
  <si>
    <t xml:space="preserve">VIEUX HABITANTS           </t>
  </si>
  <si>
    <t>97142</t>
  </si>
  <si>
    <t>97140</t>
  </si>
  <si>
    <t>CAPESTERRE DE MARIE GALANT</t>
  </si>
  <si>
    <t>97112</t>
  </si>
  <si>
    <t xml:space="preserve">GRAND BOURG               </t>
  </si>
  <si>
    <t>97120</t>
  </si>
  <si>
    <t xml:space="preserve">ST CLAUDE                 </t>
  </si>
  <si>
    <t>97134</t>
  </si>
  <si>
    <t xml:space="preserve">ST LOUIS                  </t>
  </si>
  <si>
    <t xml:space="preserve">ROUTE DU SPRING                 </t>
  </si>
  <si>
    <t>97137</t>
  </si>
  <si>
    <t xml:space="preserve">TERRE DE HAUT             </t>
  </si>
  <si>
    <t xml:space="preserve">BLANCHET                      </t>
  </si>
  <si>
    <t>97123</t>
  </si>
  <si>
    <t xml:space="preserve">BAILLIF                   </t>
  </si>
  <si>
    <t xml:space="preserve">LA PERSEVERANCE               </t>
  </si>
  <si>
    <t xml:space="preserve">ROUTE BOISSARD                  </t>
  </si>
  <si>
    <t>MME D'AIGREMONT NICOLE</t>
  </si>
  <si>
    <t>97126</t>
  </si>
  <si>
    <t xml:space="preserve">DESHAIES                  </t>
  </si>
  <si>
    <t xml:space="preserve">LOUIS DELGRES                 </t>
  </si>
  <si>
    <t xml:space="preserve">E.HOSP        </t>
  </si>
  <si>
    <t xml:space="preserve">ETABLISSEMENT HOSPITALIER     </t>
  </si>
  <si>
    <t xml:space="preserve">HOPITAL PSYCHIAT. MONTERAN    </t>
  </si>
  <si>
    <t>M. CELESTE CHRISTIAN</t>
  </si>
  <si>
    <t xml:space="preserve">LIEU-DIT 1ER PLATEAU            </t>
  </si>
  <si>
    <t xml:space="preserve">PLATEAU                       </t>
  </si>
  <si>
    <t xml:space="preserve">P - 0590805252   </t>
  </si>
  <si>
    <t xml:space="preserve">CHU PAP/ABYMES                </t>
  </si>
  <si>
    <t xml:space="preserve">ROUTE DE CHAUVEL                </t>
  </si>
  <si>
    <t xml:space="preserve">ETAB HOSP.POINTE-A-PITRE      </t>
  </si>
  <si>
    <t xml:space="preserve">P - 0590891741   </t>
  </si>
  <si>
    <t xml:space="preserve">RECTORAT      </t>
  </si>
  <si>
    <t xml:space="preserve">RECTORAT GUADELOUPE           </t>
  </si>
  <si>
    <t xml:space="preserve">ACADEMIE GUADELOUPE           </t>
  </si>
  <si>
    <t>M. GALAP CAMILLE</t>
  </si>
  <si>
    <t xml:space="preserve">PARC D'ACTIVITES LA PROVIDENCE  </t>
  </si>
  <si>
    <t xml:space="preserve">ZAC DE DOHEMARE                 </t>
  </si>
  <si>
    <t xml:space="preserve">RECTORAT ACADEMIE GUADELOUPE  </t>
  </si>
  <si>
    <t>P - 0590478100</t>
  </si>
  <si>
    <t>P - ce.rectorat@ac-guadeloupe.fr</t>
  </si>
  <si>
    <t>ce.rectorat@ac-guadeloupe.fr</t>
  </si>
  <si>
    <t xml:space="preserve">CLG           </t>
  </si>
  <si>
    <t xml:space="preserve">COLLEGE                       </t>
  </si>
  <si>
    <t xml:space="preserve">GENERAL DE GAULLE             </t>
  </si>
  <si>
    <t>M. DUHAMEL RENE</t>
  </si>
  <si>
    <t xml:space="preserve">GEN DE GAULLE,RUE A FENGAROL  </t>
  </si>
  <si>
    <t xml:space="preserve">P - 0590230110   </t>
  </si>
  <si>
    <t>P - ce.9710015p@ac-guadeloupe.fr</t>
  </si>
  <si>
    <t>GROUPEMENT COMPTABLE</t>
  </si>
  <si>
    <t>42</t>
  </si>
  <si>
    <t xml:space="preserve">FELIX EBOUE                   </t>
  </si>
  <si>
    <t>M. REMUS JACQUES</t>
  </si>
  <si>
    <t xml:space="preserve">FELIX EBOUE CITE BELLEVUE     </t>
  </si>
  <si>
    <t xml:space="preserve">P - 0590954340   </t>
  </si>
  <si>
    <t>P - ce.9710016r@ac-guadeloupe.fr</t>
  </si>
  <si>
    <t xml:space="preserve">EUGENE YSSAP                  </t>
  </si>
  <si>
    <t>MME PIERRE CHRISTINE</t>
  </si>
  <si>
    <t xml:space="preserve">P - 0590882405   </t>
  </si>
  <si>
    <t>P - ce.9710021w@ac-guadeloupe.fr</t>
  </si>
  <si>
    <t xml:space="preserve">DU MONT DES ACCORDS           </t>
  </si>
  <si>
    <t>MME CONFIAC ALINE</t>
  </si>
  <si>
    <t>97054</t>
  </si>
  <si>
    <t xml:space="preserve">ST MARTIN CEDEX           </t>
  </si>
  <si>
    <t xml:space="preserve">P - 0590519160   </t>
  </si>
  <si>
    <t>P - ce.9710022x@ac-guadeloupe.fr</t>
  </si>
  <si>
    <t>RESEAU D'EDUCATION PRIORITAIRE</t>
  </si>
  <si>
    <t>35</t>
  </si>
  <si>
    <t xml:space="preserve">BEBEL                         </t>
  </si>
  <si>
    <t>M. KABILE GUY</t>
  </si>
  <si>
    <t xml:space="preserve">SECTION BEBEL                   </t>
  </si>
  <si>
    <t xml:space="preserve">BEBEL RUE GRIGNAN             </t>
  </si>
  <si>
    <t xml:space="preserve">P - 0590287083   </t>
  </si>
  <si>
    <t>P - ce.9710023y@ac-guadeloupe.fr</t>
  </si>
  <si>
    <t xml:space="preserve">FERNAND BALIN                 </t>
  </si>
  <si>
    <t>MME VESPASIEN TANIA</t>
  </si>
  <si>
    <t xml:space="preserve">FERNAND BALIN RUE DES ECOLES  </t>
  </si>
  <si>
    <t xml:space="preserve">P - 0590221114   </t>
  </si>
  <si>
    <t>P - ce.9710025a@ac-guadeloupe.fr</t>
  </si>
  <si>
    <t xml:space="preserve">FONTAINES BOUILLANTES         </t>
  </si>
  <si>
    <t>MME GIRARD FRANCE-LISE</t>
  </si>
  <si>
    <t xml:space="preserve">FON BOUILLANTES DESMARAIS     </t>
  </si>
  <si>
    <t xml:space="preserve">P - 0590989800   </t>
  </si>
  <si>
    <t>P - ce.9710026b@ac-guadeloupe.fr</t>
  </si>
  <si>
    <t xml:space="preserve">MAXIMILIEN VRECORD            </t>
  </si>
  <si>
    <t>MME GOPY MICHELINE</t>
  </si>
  <si>
    <t>MAXIMILIEN VRECORD RUE D.CONDE</t>
  </si>
  <si>
    <t xml:space="preserve">P - 0590226215   </t>
  </si>
  <si>
    <t>P - ce.9710028d@ac-guadeloupe.fr</t>
  </si>
  <si>
    <t xml:space="preserve">COURBARIL                     </t>
  </si>
  <si>
    <t>M. ACCIPE MICHEL</t>
  </si>
  <si>
    <t xml:space="preserve">COURBARIL RUE BAUDOT          </t>
  </si>
  <si>
    <t xml:space="preserve">P - 0590980125   </t>
  </si>
  <si>
    <t>P - ce.9710029e@ac-guadeloupe.fr</t>
  </si>
  <si>
    <t xml:space="preserve">ALEXANDRE MACAL               </t>
  </si>
  <si>
    <t>MME HAMLET-ZOUBLIR SUZIE</t>
  </si>
  <si>
    <t xml:space="preserve">ALEXANDRE MACAL SECT.BELLEVUE </t>
  </si>
  <si>
    <t xml:space="preserve">P - 0590884014   </t>
  </si>
  <si>
    <t>P - ce.9710030f@ac-guadeloupe.fr</t>
  </si>
  <si>
    <t xml:space="preserve">NELSON MANDELA                </t>
  </si>
  <si>
    <t>M. LOCOGE PIERRE</t>
  </si>
  <si>
    <t xml:space="preserve">NELSON MANDELA RUE LIBERTE    </t>
  </si>
  <si>
    <t xml:space="preserve">P - 0590972222   </t>
  </si>
  <si>
    <t>P - ce.9710032h@ac-guadeloupe.fr</t>
  </si>
  <si>
    <t xml:space="preserve">MARYSE CONDE                  </t>
  </si>
  <si>
    <t>M. OLIVIER-FORSMAN JON</t>
  </si>
  <si>
    <t xml:space="preserve">P - 0590200616   </t>
  </si>
  <si>
    <t>P - ce.9710033j@ac-guadeloupe.fr</t>
  </si>
  <si>
    <t xml:space="preserve">RICHARD SAMUEL                </t>
  </si>
  <si>
    <t>MME DELERAY CLAUDIE</t>
  </si>
  <si>
    <t xml:space="preserve">RICHARD SAMUEL WALKANAER      </t>
  </si>
  <si>
    <t xml:space="preserve">P - 0590922241   </t>
  </si>
  <si>
    <t>P - ce.9710034k@ac-guadeloupe.fr</t>
  </si>
  <si>
    <t xml:space="preserve">MIREILLE CHOISY               </t>
  </si>
  <si>
    <t>MME GOB MONA</t>
  </si>
  <si>
    <t xml:space="preserve">MIREILLE CHOISY GUSTAVIA      </t>
  </si>
  <si>
    <t>97095</t>
  </si>
  <si>
    <t xml:space="preserve">ST BARTHELEMY CEDEX       </t>
  </si>
  <si>
    <t xml:space="preserve">P - 0590296000   </t>
  </si>
  <si>
    <t>P - ce.9710035l@ac-guadeloupe.fr</t>
  </si>
  <si>
    <t xml:space="preserve">REMY NAINSOUTA                </t>
  </si>
  <si>
    <t>M. TACITA PATRICK</t>
  </si>
  <si>
    <t xml:space="preserve">REMY NAINSOUTA QUA.DUCHARMOY  </t>
  </si>
  <si>
    <t xml:space="preserve">P - 0590807013   </t>
  </si>
  <si>
    <t>P - ce.9710036m@ac-guadeloupe.fr</t>
  </si>
  <si>
    <t xml:space="preserve">ALBERT BACLET                 </t>
  </si>
  <si>
    <t>MME COLLET LYDIA</t>
  </si>
  <si>
    <t xml:space="preserve">ST LOUIS RUE RAPHAEL JERPAN   </t>
  </si>
  <si>
    <t xml:space="preserve">P - 0590976979   </t>
  </si>
  <si>
    <t>P - ce.9710037n@ac-guadeloupe.fr</t>
  </si>
  <si>
    <t xml:space="preserve">EDMOND BAMBUCK                </t>
  </si>
  <si>
    <t>MME NGORE-GARNIER CHANTAL</t>
  </si>
  <si>
    <t xml:space="preserve">EDMOND BAMBUCK BELLE PLAINE   </t>
  </si>
  <si>
    <t xml:space="preserve">P - 0590847935   </t>
  </si>
  <si>
    <t>P - ce.9710039r@ac-guadeloupe.fr</t>
  </si>
  <si>
    <t xml:space="preserve">MAURICE SATINEAU              </t>
  </si>
  <si>
    <t>MME ROUMBA SARA</t>
  </si>
  <si>
    <t xml:space="preserve">MAURICE SATINEAU BELCOURT     </t>
  </si>
  <si>
    <t xml:space="preserve">P - 0590320724   </t>
  </si>
  <si>
    <t>P - ce.9710040s@ac-guadeloupe.fr</t>
  </si>
  <si>
    <t xml:space="preserve"> JEAN JAURES                  </t>
  </si>
  <si>
    <t>M. ANDRE JOSE</t>
  </si>
  <si>
    <t xml:space="preserve">RUE JEAN JAURES               </t>
  </si>
  <si>
    <t xml:space="preserve">P - 0590410683   </t>
  </si>
  <si>
    <t>P - ce.9710041t@ac-guadeloupe.fr</t>
  </si>
  <si>
    <t>RESEAU D'EDUCATION PRIORITAIRE PLUS</t>
  </si>
  <si>
    <t>36</t>
  </si>
  <si>
    <t xml:space="preserve">ANSE POULAIN                  </t>
  </si>
  <si>
    <t>M. DOMICHARD ERICK</t>
  </si>
  <si>
    <t xml:space="preserve">P - 0590985171   </t>
  </si>
  <si>
    <t>P - ce.9710045x@ac-guadeloupe.fr</t>
  </si>
  <si>
    <t xml:space="preserve">JULES MICHELET                </t>
  </si>
  <si>
    <t>MME FANHAN MARYSE</t>
  </si>
  <si>
    <t xml:space="preserve">19  RUE GAMBETTA                </t>
  </si>
  <si>
    <t>JULES MICHELET 19 RUE GAMBETTA</t>
  </si>
  <si>
    <t>97157</t>
  </si>
  <si>
    <t xml:space="preserve">P - 0590820547   </t>
  </si>
  <si>
    <t>P - ce.9710072b@ac-guadeloupe.fr</t>
  </si>
  <si>
    <t xml:space="preserve">SADI CARNOT                   </t>
  </si>
  <si>
    <t>M. SAINSILY CAMILLE CLAUDE</t>
  </si>
  <si>
    <t xml:space="preserve">22  RUE BARBES                  </t>
  </si>
  <si>
    <t xml:space="preserve">SADI CARNOT 22 RUE BARBES     </t>
  </si>
  <si>
    <t>97155</t>
  </si>
  <si>
    <t xml:space="preserve">P - 0590897010   </t>
  </si>
  <si>
    <t>P - ce.9710073c@ac-guadeloupe.fr</t>
  </si>
  <si>
    <t xml:space="preserve">APPEL DU 18 JUIN              </t>
  </si>
  <si>
    <t>M. VICTORIN JOSE</t>
  </si>
  <si>
    <t xml:space="preserve">BRG RUE BLACHON                 </t>
  </si>
  <si>
    <t xml:space="preserve">APPEL DU 18 JUIN RUE BLACHON  </t>
  </si>
  <si>
    <t xml:space="preserve">P - 0590256110   </t>
  </si>
  <si>
    <t>P - ce.9710086s@ac-guadeloupe.fr</t>
  </si>
  <si>
    <t xml:space="preserve">CHARLES DE GAULLE             </t>
  </si>
  <si>
    <t>MME MONDELICE GILBERTE</t>
  </si>
  <si>
    <t xml:space="preserve">CHARLES DE GAULLE RICHEVAL    </t>
  </si>
  <si>
    <t xml:space="preserve">P - 0590247060   </t>
  </si>
  <si>
    <t>P - ce.9710403l@ac-guadeloupe.fr</t>
  </si>
  <si>
    <t xml:space="preserve">RAIZET                        </t>
  </si>
  <si>
    <t>MME SAME SUZY</t>
  </si>
  <si>
    <t xml:space="preserve">RAIZET AV.MAL LECLERC         </t>
  </si>
  <si>
    <t xml:space="preserve">P - 0590893740   </t>
  </si>
  <si>
    <t>P - ce.9710405n@ac-guadeloupe.fr</t>
  </si>
  <si>
    <t xml:space="preserve">GERMAIN SAINT-RUFF            </t>
  </si>
  <si>
    <t>M. PALIN PATRICK</t>
  </si>
  <si>
    <t>GERMAIN ST RUF AVENUE P LACAVE</t>
  </si>
  <si>
    <t xml:space="preserve">P - 0590865030   </t>
  </si>
  <si>
    <t>P - ce.9710406p@ac-guadeloupe.fr</t>
  </si>
  <si>
    <t xml:space="preserve">JOSEPH PITAT                  </t>
  </si>
  <si>
    <t>MME CHANLOT MICHEL PASCALE</t>
  </si>
  <si>
    <t xml:space="preserve">418  AVENUE PAUL LACAVE         </t>
  </si>
  <si>
    <t>JOSEPH PITAT 32 AV PAUL LACAVE</t>
  </si>
  <si>
    <t xml:space="preserve">P - 0590812430   </t>
  </si>
  <si>
    <t>P - ce.9710482x@ac-guadeloupe.fr</t>
  </si>
  <si>
    <t xml:space="preserve">PORT LOUIS                    </t>
  </si>
  <si>
    <t>M. ARAMINTHE HARRY</t>
  </si>
  <si>
    <t xml:space="preserve">ROUTE DE LA PIETA             </t>
  </si>
  <si>
    <t xml:space="preserve">P - 0590229013   </t>
  </si>
  <si>
    <t>P - ce.9710584h@ac-guadeloupe.fr</t>
  </si>
  <si>
    <t xml:space="preserve">FELIX ALADIN FLEMIN           </t>
  </si>
  <si>
    <t>M. GABOULAUD PHILIPPE</t>
  </si>
  <si>
    <t xml:space="preserve">COLLEGE FELIX ALADIN FLEMIN   </t>
  </si>
  <si>
    <t xml:space="preserve">P - 0590284097   </t>
  </si>
  <si>
    <t>P - ce.9710643x@ac-guadeloupe.fr</t>
  </si>
  <si>
    <t xml:space="preserve">MATELIANE                     </t>
  </si>
  <si>
    <t>MME TREYNET BERNARD</t>
  </si>
  <si>
    <t xml:space="preserve">P - 0590959203   </t>
  </si>
  <si>
    <t>P - ce.9710644y@ac-guadeloupe.fr</t>
  </si>
  <si>
    <t xml:space="preserve">NESTOR DE KERMADEC            </t>
  </si>
  <si>
    <t>MME BELAIR JOSEE LISE</t>
  </si>
  <si>
    <t>NES DE KERMADEC RUE DUBOUCHAGE</t>
  </si>
  <si>
    <t xml:space="preserve">P - 0590215983   </t>
  </si>
  <si>
    <t>P - ce.9710661s@ac-guadeloupe.fr</t>
  </si>
  <si>
    <t xml:space="preserve">FRONT DE MER                  </t>
  </si>
  <si>
    <t>MME SOLVAR-DESIREE ANNICK</t>
  </si>
  <si>
    <t xml:space="preserve">FRONT DE MER RUE EUVREM. GENE </t>
  </si>
  <si>
    <t xml:space="preserve">P - 0590822477   </t>
  </si>
  <si>
    <t>P - ce.9710686u@ac-guadeloupe.fr</t>
  </si>
  <si>
    <t xml:space="preserve">OLYMPE RAME DECORBIN          </t>
  </si>
  <si>
    <t>M. ELISE THIERRY</t>
  </si>
  <si>
    <t xml:space="preserve">R.DECORBIN RUE DE L'EGLISE    </t>
  </si>
  <si>
    <t xml:space="preserve">P - 0590881300   </t>
  </si>
  <si>
    <t>P - ce.9710687v@ac-guadeloupe.fr</t>
  </si>
  <si>
    <t xml:space="preserve">LES ROCHES GRAVEES            </t>
  </si>
  <si>
    <t>MME KARAM SUZELLE</t>
  </si>
  <si>
    <t>LES ROCHES GRAVEES RUE G.REACH</t>
  </si>
  <si>
    <t xml:space="preserve">P - 0590929070   </t>
  </si>
  <si>
    <t>P - ce.9710707s@ac-guadeloupe.fr</t>
  </si>
  <si>
    <t xml:space="preserve">ALEXANDRE ISAAC               </t>
  </si>
  <si>
    <t>MME GRENIE LINE</t>
  </si>
  <si>
    <t xml:space="preserve">ALEXANDRE ISAAC BOISRIPEAUX   </t>
  </si>
  <si>
    <t xml:space="preserve">P - 0590205939   </t>
  </si>
  <si>
    <t>P - ce.9710710v@ac-guadeloupe.fr</t>
  </si>
  <si>
    <t xml:space="preserve">SAINT-JOHN PERSE              </t>
  </si>
  <si>
    <t>MME NESTY LILIANE</t>
  </si>
  <si>
    <t xml:space="preserve">SAINT-JOHN PERSE GRAND-CAMP   </t>
  </si>
  <si>
    <t xml:space="preserve">P - 0590912444   </t>
  </si>
  <si>
    <t>P - ce.9710826w@ac-guadeloupe.fr</t>
  </si>
  <si>
    <t xml:space="preserve">GRAND BOURG                   </t>
  </si>
  <si>
    <t>M. MARIUS CLAUDE</t>
  </si>
  <si>
    <t xml:space="preserve">GRAND BOURG RUE DU PRESBYTERE </t>
  </si>
  <si>
    <t xml:space="preserve">P - 0590979036   </t>
  </si>
  <si>
    <t>P - ce.9710926e@ac-guadeloupe.fr</t>
  </si>
  <si>
    <t xml:space="preserve">ABYMES BOURG                  </t>
  </si>
  <si>
    <t>MME COURIOL MARYSE</t>
  </si>
  <si>
    <t xml:space="preserve">ABYMES RUE GENERAL LACROIX    </t>
  </si>
  <si>
    <t xml:space="preserve">P - 0590898200   </t>
  </si>
  <si>
    <t>P - ce.9710938t@ac-guadeloupe.fr</t>
  </si>
  <si>
    <t xml:space="preserve">SOUALIGA                      </t>
  </si>
  <si>
    <t>M. ARLHAC  ELIAN</t>
  </si>
  <si>
    <t xml:space="preserve">SOUALIGA ROUTE DE SPRING      </t>
  </si>
  <si>
    <t xml:space="preserve">P - 0590295422   </t>
  </si>
  <si>
    <t>P - ce.9711023k@ac-guadeloupe.fr</t>
  </si>
  <si>
    <t xml:space="preserve">BAIE-MAHAULT 2                </t>
  </si>
  <si>
    <t>MME BOREL MARLENE</t>
  </si>
  <si>
    <t xml:space="preserve">GOURDE LIANE                  </t>
  </si>
  <si>
    <t xml:space="preserve">P - 0590258282   </t>
  </si>
  <si>
    <t>P - ce.9711086d@ac-guadeloupe.fr</t>
  </si>
  <si>
    <t xml:space="preserve">QUARTIER D'ORLEANS            </t>
  </si>
  <si>
    <t>M. GUMBS DANIEL</t>
  </si>
  <si>
    <t xml:space="preserve">P - 0590524252   </t>
  </si>
  <si>
    <t>P - ce.9711087e@ac-guadeloupe.fr</t>
  </si>
  <si>
    <t xml:space="preserve">ARCHIPEL DES SAINTES          </t>
  </si>
  <si>
    <t>MME CASSIN LUCE</t>
  </si>
  <si>
    <t xml:space="preserve">P - 0590998045   </t>
  </si>
  <si>
    <t>P - ce.9711155d@ac-guadeloupe.fr</t>
  </si>
  <si>
    <t xml:space="preserve">BOIS RADA                     </t>
  </si>
  <si>
    <t>M. FRIGO JEAN-LUC</t>
  </si>
  <si>
    <t xml:space="preserve">BOIS RADA STE-ROSE            </t>
  </si>
  <si>
    <t>P - ce.9711181G@ac-guadeloupe.fr</t>
  </si>
  <si>
    <t>CITE SCO D'EXCELLENCE SPORTIVE</t>
  </si>
  <si>
    <t>MME CUSSET JACQUELINE PAUL</t>
  </si>
  <si>
    <t xml:space="preserve">00  AVENUE                      </t>
  </si>
  <si>
    <t xml:space="preserve">CARUEL                          </t>
  </si>
  <si>
    <t xml:space="preserve"> - 0590486155</t>
  </si>
  <si>
    <t xml:space="preserve"> - ce.9711205h@ac-guadeloupe.fr</t>
  </si>
  <si>
    <t xml:space="preserve">CLG HC        </t>
  </si>
  <si>
    <t xml:space="preserve">RENÉ DESCARTES HC             </t>
  </si>
  <si>
    <t>5  LOTISSEMENT HOPE ESTATE-GRAND</t>
  </si>
  <si>
    <t xml:space="preserve">RENE DESCARTES                </t>
  </si>
  <si>
    <t xml:space="preserve">GUENETTE                      </t>
  </si>
  <si>
    <t>MME SIMON-ROMAIN JOCELYNE</t>
  </si>
  <si>
    <t xml:space="preserve">GUSTAVE                         </t>
  </si>
  <si>
    <t>P - ce.9711218x@ac-guadeloupe.fr</t>
  </si>
  <si>
    <t xml:space="preserve">SYLVIANE TELCHID              </t>
  </si>
  <si>
    <t>MME GARIN JOSEE</t>
  </si>
  <si>
    <t xml:space="preserve">BONNE ESPERANCE                 </t>
  </si>
  <si>
    <t xml:space="preserve"> - 0590384801</t>
  </si>
  <si>
    <t xml:space="preserve"> - ce.9711231L@ac-guadeloupe.fr</t>
  </si>
  <si>
    <t>9711251H</t>
  </si>
  <si>
    <t xml:space="preserve">ROBERT WEINUM                 </t>
  </si>
  <si>
    <t>M. GUMBS FRANTZ</t>
  </si>
  <si>
    <t xml:space="preserve">ROUTE DE LA SAVANE              </t>
  </si>
  <si>
    <t xml:space="preserve">Robert WEINUM                 </t>
  </si>
  <si>
    <t>P - ce.9711251H@ac-guadeloupe.fr</t>
  </si>
  <si>
    <t>ce.9711251H@ac-guadeloupe.fr</t>
  </si>
  <si>
    <t xml:space="preserve">CLG PR        </t>
  </si>
  <si>
    <t xml:space="preserve">COLLEGE PRIVE                 </t>
  </si>
  <si>
    <t xml:space="preserve">ST JOSEPH DE CLUNY            </t>
  </si>
  <si>
    <t>MME CAIRO JEANE</t>
  </si>
  <si>
    <t xml:space="preserve">ST JOSEPH DE CLUNY LA JAILLE  </t>
  </si>
  <si>
    <t xml:space="preserve">P - 0590261168   </t>
  </si>
  <si>
    <t>P - ce.9710057k@ac-guadeloupe.fr</t>
  </si>
  <si>
    <t xml:space="preserve">LES PERSEVERANTS              </t>
  </si>
  <si>
    <t>M. BEAUJOUR FRED</t>
  </si>
  <si>
    <t xml:space="preserve">LES PERSEVERANTS RUE LARDENOY </t>
  </si>
  <si>
    <t xml:space="preserve">P - 0590811032   </t>
  </si>
  <si>
    <t>P - ce.9710061p@ac-guadeloupe.fr</t>
  </si>
  <si>
    <t xml:space="preserve">SAINT DOMINIQUE               </t>
  </si>
  <si>
    <t>M. ALAGAPIN CLAURICK</t>
  </si>
  <si>
    <t xml:space="preserve">ST DOMINIQUE MORNE CLARISSE   </t>
  </si>
  <si>
    <t xml:space="preserve">P - 0590231332   </t>
  </si>
  <si>
    <t>P - ce.9710064t@ac-guadeloupe.fr</t>
  </si>
  <si>
    <t xml:space="preserve">PENSIONNAT DE VERSAILLES      </t>
  </si>
  <si>
    <t>M. BELENUS RENE</t>
  </si>
  <si>
    <t>PENSION.VERSAILLES RUE V.HUGUE</t>
  </si>
  <si>
    <t xml:space="preserve">P - 0590811264   </t>
  </si>
  <si>
    <t>P - ce.9710985u@ac-guadeloupe.fr</t>
  </si>
  <si>
    <t xml:space="preserve">MAITRISE DE MASSABIELLE       </t>
  </si>
  <si>
    <t xml:space="preserve">MME BULIN Annie </t>
  </si>
  <si>
    <t xml:space="preserve">29  FAUBOURG VICTOR HUGO        </t>
  </si>
  <si>
    <t xml:space="preserve">MASSABIELLE 29 FG VICTOR HUGO </t>
  </si>
  <si>
    <t xml:space="preserve">P - 0590893434   </t>
  </si>
  <si>
    <t>P - ce.9710987w@ac-guadeloupe.fr</t>
  </si>
  <si>
    <t>MME BUFFON ANTOINETTE</t>
  </si>
  <si>
    <t xml:space="preserve">LA PERSEVERANCE BOISSARD      </t>
  </si>
  <si>
    <t>97166</t>
  </si>
  <si>
    <t xml:space="preserve">P - 0590821589   </t>
  </si>
  <si>
    <t>P - ce.9710988x@ac-guadeloupe.fr</t>
  </si>
  <si>
    <t xml:space="preserve">ECOLE LE PETIT COLLEGE        </t>
  </si>
  <si>
    <t xml:space="preserve">LE PETIT COLLÈGE              </t>
  </si>
  <si>
    <t xml:space="preserve">DE SAINT-MARTIN                 </t>
  </si>
  <si>
    <t xml:space="preserve"> - 0590873744</t>
  </si>
  <si>
    <t xml:space="preserve"> - jeanheritier971@yahoo.fr</t>
  </si>
  <si>
    <t>jeanheritier971@yahoo.fr</t>
  </si>
  <si>
    <t>LYCEE PROFESSI</t>
  </si>
  <si>
    <t xml:space="preserve">FORMATION PROFESSIONNELLE     </t>
  </si>
  <si>
    <t xml:space="preserve">FAEEC HC                      </t>
  </si>
  <si>
    <t>MME POIRIER BETTY</t>
  </si>
  <si>
    <t>LOTISSEMENT 76 CENTRE COMMERCIAL</t>
  </si>
  <si>
    <t xml:space="preserve">FAEEC  CTE COMCE LE PEROU     </t>
  </si>
  <si>
    <t xml:space="preserve">P - 0590914345   </t>
  </si>
  <si>
    <t>P - faeec@wanadoo.fr</t>
  </si>
  <si>
    <t xml:space="preserve">LP LYC METIER </t>
  </si>
  <si>
    <t xml:space="preserve">LP LYCEE DES METIERS          </t>
  </si>
  <si>
    <t xml:space="preserve">BERTÈNE JUMINER               </t>
  </si>
  <si>
    <t>M. ARNOLIN PATRICK</t>
  </si>
  <si>
    <t xml:space="preserve">Bertène JUMINER               </t>
  </si>
  <si>
    <t xml:space="preserve">P - 0590254442   </t>
  </si>
  <si>
    <t>P - ce.9710090w@ac-guadeloupe.fr</t>
  </si>
  <si>
    <t>M. URBINO MARTIN</t>
  </si>
  <si>
    <t xml:space="preserve">PAUL LACAVE AVENUE G. ST-RUFF </t>
  </si>
  <si>
    <t xml:space="preserve">P - 0590863463   </t>
  </si>
  <si>
    <t>P - ce.9710418c@ac-guadeloupe.fr</t>
  </si>
  <si>
    <t xml:space="preserve">DUCHARMOY                     </t>
  </si>
  <si>
    <t>MME CYPRIEN  NICOLE</t>
  </si>
  <si>
    <t xml:space="preserve">ST CLAUDE CITE DUCHARMOY      </t>
  </si>
  <si>
    <t xml:space="preserve">P - 0590801152   </t>
  </si>
  <si>
    <t>P - ce.9710690y@ac-guadeloupe.fr</t>
  </si>
  <si>
    <t>LPO LYC METIER</t>
  </si>
  <si>
    <t xml:space="preserve">LPO LYCEE DES METIERS         </t>
  </si>
  <si>
    <t xml:space="preserve">RAOUL GEORGES NICOLO          </t>
  </si>
  <si>
    <t>M. JOTHAM CLAUDE</t>
  </si>
  <si>
    <t xml:space="preserve">P - 0590811428   </t>
  </si>
  <si>
    <t>P - ce.9710884j@ac-guadeloupe.fr</t>
  </si>
  <si>
    <t xml:space="preserve">LEGTPA        </t>
  </si>
  <si>
    <t xml:space="preserve">LYC GEN TECHNO PROF AGRICOLE  </t>
  </si>
  <si>
    <t xml:space="preserve">DE GUADELOUPE                 </t>
  </si>
  <si>
    <t>M. SOPENA JEAN CLAUDE</t>
  </si>
  <si>
    <t xml:space="preserve">P - 0590952766   </t>
  </si>
  <si>
    <t>P - legta.guadeloupe@education.fr</t>
  </si>
  <si>
    <t xml:space="preserve">LGT PR        </t>
  </si>
  <si>
    <t xml:space="preserve">LYCEE GEN.ET TECHNOL.PRIVE    </t>
  </si>
  <si>
    <t xml:space="preserve">MASSABIELLE 29 FB V HUGO      </t>
  </si>
  <si>
    <t>P - ce.9710054g@ac-guadeloupe.fr</t>
  </si>
  <si>
    <t>MME PHILIPPE NICOLE</t>
  </si>
  <si>
    <t xml:space="preserve">VERSAILLES 8 RUE V HUGUES     </t>
  </si>
  <si>
    <t>P - ce.9710055h@ac-guadeloupe.fr</t>
  </si>
  <si>
    <t xml:space="preserve">LA PERSEVERANCE MIXTE         </t>
  </si>
  <si>
    <t>M. CHARBONNE MARTIN</t>
  </si>
  <si>
    <t xml:space="preserve">PERSEVERANCE BOISSARD         </t>
  </si>
  <si>
    <t>P - ce.9710062r@ac-guadeloupe.fr</t>
  </si>
  <si>
    <t>P - ce.9710991a@ac-guadeloupe.fr</t>
  </si>
  <si>
    <t xml:space="preserve">BEL AIR                       </t>
  </si>
  <si>
    <t>M. ILPONSE DOMINIQUE</t>
  </si>
  <si>
    <t xml:space="preserve">ROUTE MOUDONG NORD              </t>
  </si>
  <si>
    <t xml:space="preserve">BEL AIR MOUDONG NORD          </t>
  </si>
  <si>
    <t xml:space="preserve">P - 0590320505   </t>
  </si>
  <si>
    <t>P - ce.9710993c@ac-guadeloupe.fr</t>
  </si>
  <si>
    <t xml:space="preserve">LGT           </t>
  </si>
  <si>
    <t>LYCEE GENERAL ET TECHNOLOGIQUE</t>
  </si>
  <si>
    <t xml:space="preserve">GERVILLE REACHE               </t>
  </si>
  <si>
    <t>MME TROUILLEFOU MARIE-LINE</t>
  </si>
  <si>
    <t xml:space="preserve">G REACHE 37 R A.FENGAROL      </t>
  </si>
  <si>
    <t xml:space="preserve">P - 0590811627   </t>
  </si>
  <si>
    <t>P - ce.9710002a@ac-guadeloupe.fr</t>
  </si>
  <si>
    <t xml:space="preserve">BAIMBRIDGE                    </t>
  </si>
  <si>
    <t>M. DA CUNHA ANTONIO</t>
  </si>
  <si>
    <t xml:space="preserve">BAIMBRIDGE CITE SCOLAIRE      </t>
  </si>
  <si>
    <t xml:space="preserve">P - 0590937999   </t>
  </si>
  <si>
    <t>P - ce.9710003b@ac-guadeloupe.fr</t>
  </si>
  <si>
    <t xml:space="preserve">FAUSTIN FLERET                </t>
  </si>
  <si>
    <t>M. EROSIE LUCIEN</t>
  </si>
  <si>
    <t xml:space="preserve">FAUSTIN FLERET QUA ESPERANCE  </t>
  </si>
  <si>
    <t xml:space="preserve">P - 0590248011   </t>
  </si>
  <si>
    <t>P - ce.9710774p@ac-guadeloupe.fr</t>
  </si>
  <si>
    <t xml:space="preserve">DES DROITS DE L'HOMME         </t>
  </si>
  <si>
    <t>M. YOYOTTE DAVID</t>
  </si>
  <si>
    <t xml:space="preserve">DROITS DE L'HOMME PTE BACCHUS </t>
  </si>
  <si>
    <t xml:space="preserve">P - 0590954028   </t>
  </si>
  <si>
    <t>P - ce.9710882g@ac-guadeloupe.fr</t>
  </si>
  <si>
    <t xml:space="preserve">FÉLIX PROTO                   </t>
  </si>
  <si>
    <t>MME BOC LUCE</t>
  </si>
  <si>
    <t>MONTÉE MORNE L'EPINGLE PROVIDENC</t>
  </si>
  <si>
    <t xml:space="preserve">PROVIDENCE MORNE L'EPINGLE    </t>
  </si>
  <si>
    <t xml:space="preserve">P - 0590203434   </t>
  </si>
  <si>
    <t>P - ce.9710921z@ac-guadeloupe.fr</t>
  </si>
  <si>
    <t xml:space="preserve">YVES LEBORGNE                 </t>
  </si>
  <si>
    <t>M. LOUIS CHRISTIAN</t>
  </si>
  <si>
    <t xml:space="preserve">Yves LEBORGNE                 </t>
  </si>
  <si>
    <t xml:space="preserve">P - 0590882349   </t>
  </si>
  <si>
    <t>P - ce.9710922a@ac-guadeloupe.fr</t>
  </si>
  <si>
    <t xml:space="preserve">JARDIN D'ESSAI                </t>
  </si>
  <si>
    <t>MME GUAYROSO FIRMINE</t>
  </si>
  <si>
    <t>JARDIN D'ESSAI ROUTE DES ABYME</t>
  </si>
  <si>
    <t xml:space="preserve">P - 0590914894   </t>
  </si>
  <si>
    <t>P - ce.9710923b@ac-guadeloupe.fr</t>
  </si>
  <si>
    <t xml:space="preserve">SONNY RUPAIRE                 </t>
  </si>
  <si>
    <t>MME ALEXIS EVELYNE</t>
  </si>
  <si>
    <t xml:space="preserve">Sonny RUPAIRE                 </t>
  </si>
  <si>
    <t xml:space="preserve">P - 0590281697   </t>
  </si>
  <si>
    <t>P - ce.9710940v@ac-guadeloupe.fr</t>
  </si>
  <si>
    <t>9711252J</t>
  </si>
  <si>
    <t xml:space="preserve">ROUTE DE LA GRANDE SAVANE       </t>
  </si>
  <si>
    <t>P - ce.9711252J@ac-guadeloupe.fr</t>
  </si>
  <si>
    <t>ce.9711252J@ac-guadeloupe.fr</t>
  </si>
  <si>
    <t xml:space="preserve">LPO           </t>
  </si>
  <si>
    <t xml:space="preserve">LYCEE POLYVALENT              </t>
  </si>
  <si>
    <t xml:space="preserve">CARNOT                        </t>
  </si>
  <si>
    <t xml:space="preserve">MME SUCCAB MYRIAM </t>
  </si>
  <si>
    <t xml:space="preserve">CARNOT 28 RUE JEAN JAURES     </t>
  </si>
  <si>
    <t xml:space="preserve">P - 0590828348   </t>
  </si>
  <si>
    <t>P - ce.9710722h@ac-guadeloupe.fr</t>
  </si>
  <si>
    <t>MME HAMLET-ELISE JANINE</t>
  </si>
  <si>
    <t xml:space="preserve">ILES DU NORD ROUTE DU SPRING  </t>
  </si>
  <si>
    <t>97052</t>
  </si>
  <si>
    <t xml:space="preserve">P - 0590291236   </t>
  </si>
  <si>
    <t>P - ce.9710981p@ac-guadeloupe.fr</t>
  </si>
  <si>
    <t xml:space="preserve">HYACINTHE BASTARAUD           </t>
  </si>
  <si>
    <t>M. BEAUGENDRE GILBERT</t>
  </si>
  <si>
    <t xml:space="preserve">P - 0590979042   </t>
  </si>
  <si>
    <t>P - ce.9711012y@ac-guadeloupe.fr</t>
  </si>
  <si>
    <t xml:space="preserve">CHARLES COEFFIN               </t>
  </si>
  <si>
    <t>M. LANCLAS EDMOND</t>
  </si>
  <si>
    <t xml:space="preserve">CHARLES COEFFIN TRIONCELLE    </t>
  </si>
  <si>
    <t xml:space="preserve">P - 0590389400   </t>
  </si>
  <si>
    <t>P - ce.9711032v@ac-guadeloupe.fr</t>
  </si>
  <si>
    <t xml:space="preserve">POINTE NOIRE                  </t>
  </si>
  <si>
    <t>M. LOVAL PATRICK</t>
  </si>
  <si>
    <t xml:space="preserve">P - 0590983738   </t>
  </si>
  <si>
    <t>P - ce.9711033w@ac-guadeloupe.fr</t>
  </si>
  <si>
    <t>LPO CHEVALIER DE SAINT-GEORGES</t>
  </si>
  <si>
    <t>M. DARTRON JEAN</t>
  </si>
  <si>
    <t>LPO Chevalier de Saint-Georges</t>
  </si>
  <si>
    <t xml:space="preserve">P - 0590820602   </t>
  </si>
  <si>
    <t>P - ce.9711046k@ac-guadeloupe.fr</t>
  </si>
  <si>
    <t xml:space="preserve">HOTELIER DU GOSIER            </t>
  </si>
  <si>
    <t>MME LEPIERRE ELISABETH</t>
  </si>
  <si>
    <t xml:space="preserve">LYCEE HOTELIER DU GOSIER      </t>
  </si>
  <si>
    <t xml:space="preserve">P - 0590852891   </t>
  </si>
  <si>
    <t>P - ce.9711066g@ac-guadeloupe.fr</t>
  </si>
  <si>
    <t xml:space="preserve">NORD GRANDE TERRE             </t>
  </si>
  <si>
    <t>MME DERUSSY ODILE</t>
  </si>
  <si>
    <t xml:space="preserve">1  PORT LOUIS                   </t>
  </si>
  <si>
    <t xml:space="preserve">SITE DE BEAUPORT                </t>
  </si>
  <si>
    <t xml:space="preserve">NORD GRAND TERRE              </t>
  </si>
  <si>
    <t>P - ce.9711082Z@ac-guadeloupe.fr</t>
  </si>
  <si>
    <t xml:space="preserve">LP            </t>
  </si>
  <si>
    <t xml:space="preserve">LYCEE PROFESSIONNEL           </t>
  </si>
  <si>
    <t>M. MARCHAL ERIC PIERRE</t>
  </si>
  <si>
    <t xml:space="preserve">P - 0590230970   </t>
  </si>
  <si>
    <t>P - ce.9710052e@ac-guadeloupe.fr</t>
  </si>
  <si>
    <t xml:space="preserve">GERTY ARCHIMEDE               </t>
  </si>
  <si>
    <t>M. PETAPERMAL JEAN CLAUDE</t>
  </si>
  <si>
    <t xml:space="preserve">P - 0590247416   </t>
  </si>
  <si>
    <t>P - ce.9710709u@ac-guadeloupe.fr</t>
  </si>
  <si>
    <t xml:space="preserve">AUGUSTIN ARRON                </t>
  </si>
  <si>
    <t>MME FLORICOURT MARIE-LINE</t>
  </si>
  <si>
    <t xml:space="preserve">A.ARRON RUE DE LA REPUBLIQUE  </t>
  </si>
  <si>
    <t xml:space="preserve">P - 0590320658   </t>
  </si>
  <si>
    <t>P - ce.9710746j@ac-guadeloupe.fr</t>
  </si>
  <si>
    <t xml:space="preserve">LYCEE PROFESSIONNEL  HC       </t>
  </si>
  <si>
    <t xml:space="preserve">FORMATES                      </t>
  </si>
  <si>
    <t>M. LASCARY PATRICE</t>
  </si>
  <si>
    <t xml:space="preserve">P - 0590902611   </t>
  </si>
  <si>
    <t xml:space="preserve">3EC                           </t>
  </si>
  <si>
    <t>MME BEAUCHET SIMONE</t>
  </si>
  <si>
    <t xml:space="preserve">1108  IMMEUBLE CAPT GRAMMONT    </t>
  </si>
  <si>
    <t xml:space="preserve">ECOLE EURO ESTHETIQUE CARAÏBE </t>
  </si>
  <si>
    <t xml:space="preserve">P - 0590915457   </t>
  </si>
  <si>
    <t>P - ecole.esthetic.caraib@wanadoo.fr</t>
  </si>
  <si>
    <t xml:space="preserve">LP PR         </t>
  </si>
  <si>
    <t xml:space="preserve">LYCEE PROFESSIONNEL PRIVE     </t>
  </si>
  <si>
    <t xml:space="preserve">PENS VERSAIL 8 RUE V HUGUES   </t>
  </si>
  <si>
    <t>P - ce.9710066v@ac-guadeloupe.fr</t>
  </si>
  <si>
    <t>M. GAYADINE MICHEL</t>
  </si>
  <si>
    <t xml:space="preserve">ROUTE BLANCHET                  </t>
  </si>
  <si>
    <t>P - 0590997530</t>
  </si>
  <si>
    <t>P - ce.9710067w@ac-guadeloupe.fr</t>
  </si>
  <si>
    <t xml:space="preserve">BOC-CALMET                    </t>
  </si>
  <si>
    <t>M. ANGELIQUE  HENRY</t>
  </si>
  <si>
    <t xml:space="preserve">BOC-CALMET RUE PAUL LACAVE    </t>
  </si>
  <si>
    <t xml:space="preserve">P - 0590820373   </t>
  </si>
  <si>
    <t>P - ce.9710083n@ac-guadeloupe.fr</t>
  </si>
  <si>
    <t>P - ce.9710593t@ac-guadeloupe.fr</t>
  </si>
  <si>
    <t>M. CHANLOT GUY</t>
  </si>
  <si>
    <t xml:space="preserve">PERSEVERANTS 28 RUE LARDENOY  </t>
  </si>
  <si>
    <t>P - ce.9710775r@ac-guadeloupe.fr</t>
  </si>
  <si>
    <t>P - ce.9710879d@ac-guadeloupe.fr</t>
  </si>
  <si>
    <t xml:space="preserve">DE COIFFURE ET D'ESTHETIQUE   </t>
  </si>
  <si>
    <t>LP PR DE COIFFURE ET D'ESTHETI</t>
  </si>
  <si>
    <t xml:space="preserve">LT PR         </t>
  </si>
  <si>
    <t xml:space="preserve">LYCEE TECHNOLOGIQUE PRIVE     </t>
  </si>
  <si>
    <t>P - ce.9711022j@ac-guadeloupe.fr</t>
  </si>
  <si>
    <t>9711253K</t>
  </si>
  <si>
    <t xml:space="preserve">MICRO LYCEE                   </t>
  </si>
  <si>
    <t>ETABLISSEMENT EXPERIMENTAL DU 2D DEGRE</t>
  </si>
  <si>
    <t>MME SUCCAB Myriam</t>
  </si>
  <si>
    <t>RÉSIDENCE LES CANNELIERES - PROV</t>
  </si>
  <si>
    <t>P - ce.9711253K@ac-guadeloupe.fr</t>
  </si>
  <si>
    <t>ce.9711253K@ac-guadeloupe.fr</t>
  </si>
  <si>
    <t xml:space="preserve">SEP           </t>
  </si>
  <si>
    <t>SECTION ENSEIGNT PROFESSIONNEL</t>
  </si>
  <si>
    <t>CHEVALIER DE SAINT-GEORGES CIT</t>
  </si>
  <si>
    <t>97151</t>
  </si>
  <si>
    <t xml:space="preserve">LPO ILES DU NORD              </t>
  </si>
  <si>
    <t>M. RANELY-VERGE-DEPRE Claude</t>
  </si>
  <si>
    <t xml:space="preserve">LPO RTE DU SPRING             </t>
  </si>
  <si>
    <t>97051</t>
  </si>
  <si>
    <t xml:space="preserve">P - 0590875170   </t>
  </si>
  <si>
    <t xml:space="preserve">LPO YACINTHE BASTARAUD        </t>
  </si>
  <si>
    <t>LPO YACINTHE BASTARAUD RUE SAV</t>
  </si>
  <si>
    <t xml:space="preserve">LPO BAIE-MAHAULT              </t>
  </si>
  <si>
    <t xml:space="preserve">LPO POINTE-NOIRE              </t>
  </si>
  <si>
    <t xml:space="preserve">P - 0590987093   </t>
  </si>
  <si>
    <t xml:space="preserve">P - 0590987047   </t>
  </si>
  <si>
    <t xml:space="preserve">LPO LYCEE HOTELIER            </t>
  </si>
  <si>
    <t xml:space="preserve">LE GOSIER                     </t>
  </si>
  <si>
    <t xml:space="preserve">LPO NORD GRANDE TERRE         </t>
  </si>
  <si>
    <t xml:space="preserve"> - 0590217350</t>
  </si>
  <si>
    <t xml:space="preserve">LPO RIVIERE DES PERES         </t>
  </si>
  <si>
    <t xml:space="preserve">SEP LPO RIV DES PERES         </t>
  </si>
  <si>
    <t xml:space="preserve">SEGPA         </t>
  </si>
  <si>
    <t xml:space="preserve">SEGPA                         </t>
  </si>
  <si>
    <t xml:space="preserve">CLG CHARLES DE GAULLE         </t>
  </si>
  <si>
    <t>CLG CHARLES DE GAULLE RICHEVAL</t>
  </si>
  <si>
    <t xml:space="preserve">CLG GERMAIN SAINT-RUF         </t>
  </si>
  <si>
    <t>SEGPA GERMAIN ST RUF AV P LACA</t>
  </si>
  <si>
    <t xml:space="preserve">P - 0590863183   </t>
  </si>
  <si>
    <t xml:space="preserve">CLG RAIZET                    </t>
  </si>
  <si>
    <t>MME ZEBRE MARCELLE</t>
  </si>
  <si>
    <t xml:space="preserve">AVENUE MAL LECLERC              </t>
  </si>
  <si>
    <t>CLG RAIZET AV.MARECHAL LECLERC</t>
  </si>
  <si>
    <t xml:space="preserve">P - 0590823289   </t>
  </si>
  <si>
    <t xml:space="preserve">CLG JOSEPH PITAT              </t>
  </si>
  <si>
    <t>M. CAILLE ALAIN</t>
  </si>
  <si>
    <t xml:space="preserve">32  AVENUE PAUL LACAVE          </t>
  </si>
  <si>
    <t xml:space="preserve">CLG J.PITAT 32 AV PAUL LACAVE </t>
  </si>
  <si>
    <t xml:space="preserve">CLG APPEL 18 JUIN             </t>
  </si>
  <si>
    <t>M. GODARD JEAN-MARC</t>
  </si>
  <si>
    <t xml:space="preserve">CLG APPEL 18 JUIN RUE BLACHON </t>
  </si>
  <si>
    <t xml:space="preserve">CLG GEN DE GAULLE             </t>
  </si>
  <si>
    <t>MME AVRIL VICTOIRE</t>
  </si>
  <si>
    <t>CLG GEN DE GAULLE RUE FENGAROL</t>
  </si>
  <si>
    <t xml:space="preserve">P - 0590235057   </t>
  </si>
  <si>
    <t xml:space="preserve">CLG REMY NAINSOUTA            </t>
  </si>
  <si>
    <t>MME MORVANY ROSELISE</t>
  </si>
  <si>
    <t xml:space="preserve">CLG REMY NAINSOUTA DUCHARMOY  </t>
  </si>
  <si>
    <t xml:space="preserve">P - 0590801450   </t>
  </si>
  <si>
    <t xml:space="preserve">CLG LES ROCHES GRAVEES        </t>
  </si>
  <si>
    <t>CLG ROCHES GRAVEES RUE G REACH</t>
  </si>
  <si>
    <t xml:space="preserve">CLG FONTAINES BOUILLANTES     </t>
  </si>
  <si>
    <t>MME DELAREBERDIERE LUCET</t>
  </si>
  <si>
    <t xml:space="preserve">CLG FON.BOUILLANTES DESMARAIS </t>
  </si>
  <si>
    <t xml:space="preserve">P - 0590987152   </t>
  </si>
  <si>
    <t xml:space="preserve">CLG FELIX EBOUE               </t>
  </si>
  <si>
    <t xml:space="preserve">CLG FELIX EBOUE CITE BELLEVUE </t>
  </si>
  <si>
    <t xml:space="preserve">CLG FRONT DE MER              </t>
  </si>
  <si>
    <t>MME GALPIN ROSE MARIE</t>
  </si>
  <si>
    <t xml:space="preserve">CLG FRONT DE MER RUE EUV.GENE </t>
  </si>
  <si>
    <t xml:space="preserve">CLG ALEXANDRE ISAAC           </t>
  </si>
  <si>
    <t>CLG ALEXANDRE ISAAC BOISRIPEAU</t>
  </si>
  <si>
    <t xml:space="preserve">CLG EUGENE YSSAP              </t>
  </si>
  <si>
    <t>MME RENE ST ELOI FRANCE</t>
  </si>
  <si>
    <t xml:space="preserve">RUE VALETTE                       </t>
  </si>
  <si>
    <t xml:space="preserve">CLG EUGENE YSSAP VALETTE      </t>
  </si>
  <si>
    <t xml:space="preserve">CLG MONT DES ACCORDS          </t>
  </si>
  <si>
    <t>MME ZENON JEANNE</t>
  </si>
  <si>
    <t xml:space="preserve">P - 0590875328   </t>
  </si>
  <si>
    <t xml:space="preserve">CLG BEBEL                     </t>
  </si>
  <si>
    <t xml:space="preserve">CLG BEBEL RUE GRIGNAN         </t>
  </si>
  <si>
    <t xml:space="preserve">CLG ANSE POULAIN              </t>
  </si>
  <si>
    <t>CLG ANSE POULAIN RACHEZ-ONGLES</t>
  </si>
  <si>
    <t xml:space="preserve">CLG  ALBERT BACLET            </t>
  </si>
  <si>
    <t>M. MARCHAL PIERRE</t>
  </si>
  <si>
    <t>CLG ALBERT BACLET RUE  RAPH.JE</t>
  </si>
  <si>
    <t xml:space="preserve">P - 0590970299   </t>
  </si>
  <si>
    <t xml:space="preserve">CLG EDMOND BAMBUCK            </t>
  </si>
  <si>
    <t xml:space="preserve">ROUTE BELLE PLAINE                </t>
  </si>
  <si>
    <t>CLG EDMOND BAMBUCK BELLE PLAIN</t>
  </si>
  <si>
    <t>9710034k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</si>
</sst>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#&quot; &quot;##&quot; &quot;##&quot; &quot;##&quot; &quot;##"/>
    <numFmt numFmtId="165" formatCode="dd/mm/yyyy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9"/>
      <name val="Arial"/>
      <family val="2"/>
    </font>
    <font>
      <vertAlign val="superscript"/>
      <sz val="11"/>
      <name val="Arial"/>
      <family val="2"/>
    </font>
    <font>
      <sz val="7"/>
      <name val="Arial"/>
      <family val="2"/>
    </font>
    <font>
      <sz val="11"/>
      <name val="Calibri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i/>
      <sz val="11"/>
      <color indexed="8"/>
      <name val="Calibri"/>
      <family val="2"/>
    </font>
    <font>
      <sz val="8"/>
      <name val="Tahoma"/>
      <family val="2"/>
    </font>
    <font>
      <sz val="16"/>
      <color indexed="8"/>
      <name val="Calibri"/>
      <family val="2"/>
    </font>
    <font>
      <b/>
      <sz val="14"/>
      <color indexed="8"/>
      <name val="Calibri"/>
      <family val="2"/>
    </font>
    <font>
      <sz val="40"/>
      <color indexed="8"/>
      <name val="Albertus MT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i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0" fontId="0" fillId="27" borderId="3" applyNumberFormat="0" applyFont="0" applyAlignment="0" applyProtection="0"/>
    <xf numFmtId="0" fontId="38" fillId="28" borderId="1" applyNumberFormat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0" borderId="0" applyNumberFormat="0" applyBorder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26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</cellStyleXfs>
  <cellXfs count="10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33" borderId="12" xfId="0" applyFill="1" applyBorder="1" applyAlignment="1">
      <alignment/>
    </xf>
    <xf numFmtId="0" fontId="0" fillId="0" borderId="0" xfId="0" applyFill="1" applyAlignment="1">
      <alignment/>
    </xf>
    <xf numFmtId="0" fontId="0" fillId="0" borderId="13" xfId="0" applyBorder="1" applyAlignment="1">
      <alignment horizontal="left" vertical="top" indent="4"/>
    </xf>
    <xf numFmtId="0" fontId="0" fillId="0" borderId="13" xfId="0" applyBorder="1" applyAlignment="1">
      <alignment horizontal="left" vertical="top" indent="3"/>
    </xf>
    <xf numFmtId="0" fontId="0" fillId="0" borderId="13" xfId="0" applyBorder="1" applyAlignment="1">
      <alignment horizontal="left" vertical="top" indent="2"/>
    </xf>
    <xf numFmtId="0" fontId="0" fillId="0" borderId="13" xfId="0" applyBorder="1" applyAlignment="1">
      <alignment horizontal="left" vertical="top"/>
    </xf>
    <xf numFmtId="0" fontId="0" fillId="0" borderId="13" xfId="0" applyBorder="1" applyAlignment="1">
      <alignment horizontal="left" vertical="top" indent="5"/>
    </xf>
    <xf numFmtId="0" fontId="0" fillId="0" borderId="14" xfId="0" applyFont="1" applyBorder="1" applyAlignment="1">
      <alignment horizontal="left" vertical="top"/>
    </xf>
    <xf numFmtId="0" fontId="0" fillId="0" borderId="0" xfId="0" applyFont="1" applyAlignment="1">
      <alignment/>
    </xf>
    <xf numFmtId="0" fontId="0" fillId="0" borderId="14" xfId="0" applyFont="1" applyBorder="1" applyAlignment="1">
      <alignment horizontal="left" vertical="top" wrapText="1"/>
    </xf>
    <xf numFmtId="0" fontId="0" fillId="0" borderId="0" xfId="0" applyFont="1" applyAlignment="1">
      <alignment horizontal="left"/>
    </xf>
    <xf numFmtId="0" fontId="6" fillId="0" borderId="14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/>
    </xf>
    <xf numFmtId="0" fontId="0" fillId="0" borderId="0" xfId="0" applyFont="1" applyAlignment="1">
      <alignment horizontal="left" vertical="top"/>
    </xf>
    <xf numFmtId="0" fontId="0" fillId="0" borderId="10" xfId="0" applyFill="1" applyBorder="1" applyAlignment="1">
      <alignment/>
    </xf>
    <xf numFmtId="0" fontId="2" fillId="0" borderId="13" xfId="0" applyFont="1" applyBorder="1" applyAlignment="1">
      <alignment horizontal="left" vertical="top" indent="3"/>
    </xf>
    <xf numFmtId="0" fontId="0" fillId="0" borderId="13" xfId="0" applyBorder="1" applyAlignment="1">
      <alignment/>
    </xf>
    <xf numFmtId="0" fontId="2" fillId="0" borderId="13" xfId="0" applyFont="1" applyBorder="1" applyAlignment="1">
      <alignment horizontal="left" vertical="top" indent="2"/>
    </xf>
    <xf numFmtId="0" fontId="2" fillId="0" borderId="13" xfId="0" applyFont="1" applyBorder="1" applyAlignment="1">
      <alignment horizontal="left" vertical="top"/>
    </xf>
    <xf numFmtId="0" fontId="7" fillId="0" borderId="0" xfId="0" applyFont="1" applyFill="1" applyBorder="1" applyAlignment="1" applyProtection="1">
      <alignment horizontal="center" vertical="top"/>
      <protection/>
    </xf>
    <xf numFmtId="0" fontId="7" fillId="34" borderId="14" xfId="0" applyFont="1" applyFill="1" applyBorder="1" applyAlignment="1" applyProtection="1">
      <alignment horizontal="left" vertical="top"/>
      <protection/>
    </xf>
    <xf numFmtId="0" fontId="7" fillId="34" borderId="14" xfId="0" applyFont="1" applyFill="1" applyBorder="1" applyAlignment="1" applyProtection="1">
      <alignment horizontal="left" vertical="top" wrapText="1"/>
      <protection/>
    </xf>
    <xf numFmtId="0" fontId="7" fillId="0" borderId="14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vertical="top"/>
      <protection/>
    </xf>
    <xf numFmtId="0" fontId="9" fillId="0" borderId="14" xfId="0" applyFont="1" applyFill="1" applyBorder="1" applyAlignment="1" applyProtection="1">
      <alignment/>
      <protection locked="0"/>
    </xf>
    <xf numFmtId="0" fontId="9" fillId="0" borderId="0" xfId="0" applyFont="1" applyFill="1" applyBorder="1" applyAlignment="1" applyProtection="1">
      <alignment vertical="top"/>
      <protection/>
    </xf>
    <xf numFmtId="0" fontId="9" fillId="0" borderId="14" xfId="0" applyFont="1" applyFill="1" applyBorder="1" applyAlignment="1" applyProtection="1">
      <alignment vertical="top"/>
      <protection locked="0"/>
    </xf>
    <xf numFmtId="0" fontId="7" fillId="0" borderId="14" xfId="0" applyFont="1" applyFill="1" applyBorder="1" applyAlignment="1" applyProtection="1">
      <alignment vertical="top"/>
      <protection locked="0"/>
    </xf>
    <xf numFmtId="0" fontId="7" fillId="0" borderId="0" xfId="0" applyFont="1" applyFill="1" applyBorder="1" applyAlignment="1" applyProtection="1">
      <alignment horizontal="center"/>
      <protection/>
    </xf>
    <xf numFmtId="0" fontId="9" fillId="0" borderId="0" xfId="0" applyFont="1" applyFill="1" applyBorder="1" applyAlignment="1" applyProtection="1">
      <alignment horizontal="left" vertical="top"/>
      <protection/>
    </xf>
    <xf numFmtId="0" fontId="9" fillId="0" borderId="14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horizontal="right"/>
      <protection/>
    </xf>
    <xf numFmtId="0" fontId="7" fillId="0" borderId="0" xfId="0" applyFont="1" applyFill="1" applyBorder="1" applyAlignment="1" applyProtection="1">
      <alignment/>
      <protection locked="0"/>
    </xf>
    <xf numFmtId="0" fontId="9" fillId="0" borderId="0" xfId="0" applyFont="1" applyFill="1" applyBorder="1" applyAlignment="1" applyProtection="1">
      <alignment horizontal="left"/>
      <protection/>
    </xf>
    <xf numFmtId="164" fontId="9" fillId="0" borderId="0" xfId="0" applyNumberFormat="1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 applyProtection="1">
      <alignment horizontal="right"/>
      <protection/>
    </xf>
    <xf numFmtId="0" fontId="9" fillId="0" borderId="0" xfId="0" applyFont="1" applyFill="1" applyBorder="1" applyAlignment="1" applyProtection="1">
      <alignment vertical="center"/>
      <protection/>
    </xf>
    <xf numFmtId="49" fontId="10" fillId="35" borderId="14" xfId="0" applyNumberFormat="1" applyFont="1" applyFill="1" applyBorder="1" applyAlignment="1">
      <alignment horizontal="left"/>
    </xf>
    <xf numFmtId="49" fontId="11" fillId="36" borderId="14" xfId="0" applyNumberFormat="1" applyFont="1" applyFill="1" applyBorder="1" applyAlignment="1">
      <alignment horizontal="left"/>
    </xf>
    <xf numFmtId="165" fontId="11" fillId="36" borderId="14" xfId="0" applyNumberFormat="1" applyFont="1" applyFill="1" applyBorder="1" applyAlignment="1">
      <alignment horizontal="left"/>
    </xf>
    <xf numFmtId="0" fontId="0" fillId="0" borderId="14" xfId="0" applyBorder="1" applyAlignment="1">
      <alignment/>
    </xf>
    <xf numFmtId="0" fontId="7" fillId="33" borderId="15" xfId="0" applyFont="1" applyFill="1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/>
      <protection/>
    </xf>
    <xf numFmtId="0" fontId="7" fillId="33" borderId="17" xfId="0" applyFont="1" applyFill="1" applyBorder="1" applyAlignment="1" applyProtection="1">
      <alignment horizontal="center"/>
      <protection/>
    </xf>
    <xf numFmtId="0" fontId="8" fillId="33" borderId="15" xfId="0" applyFont="1" applyFill="1" applyBorder="1" applyAlignment="1" applyProtection="1">
      <alignment horizontal="center" vertical="center"/>
      <protection/>
    </xf>
    <xf numFmtId="0" fontId="8" fillId="33" borderId="16" xfId="0" applyFont="1" applyFill="1" applyBorder="1" applyAlignment="1" applyProtection="1">
      <alignment horizontal="center" vertical="center"/>
      <protection/>
    </xf>
    <xf numFmtId="0" fontId="8" fillId="33" borderId="17" xfId="0" applyFont="1" applyFill="1" applyBorder="1" applyAlignment="1" applyProtection="1">
      <alignment horizontal="center"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17" xfId="0" applyFont="1" applyFill="1" applyBorder="1" applyAlignment="1" applyProtection="1">
      <alignment horizontal="center" vertical="center"/>
      <protection/>
    </xf>
    <xf numFmtId="0" fontId="7" fillId="34" borderId="15" xfId="0" applyFont="1" applyFill="1" applyBorder="1" applyAlignment="1" applyProtection="1">
      <alignment horizontal="center" vertical="center" wrapText="1"/>
      <protection/>
    </xf>
    <xf numFmtId="0" fontId="7" fillId="34" borderId="18" xfId="0" applyFont="1" applyFill="1" applyBorder="1" applyAlignment="1" applyProtection="1">
      <alignment horizontal="center" vertical="center" wrapText="1"/>
      <protection/>
    </xf>
    <xf numFmtId="0" fontId="7" fillId="34" borderId="19" xfId="0" applyFont="1" applyFill="1" applyBorder="1" applyAlignment="1" applyProtection="1">
      <alignment horizontal="center" vertical="center" wrapText="1"/>
      <protection/>
    </xf>
    <xf numFmtId="0" fontId="7" fillId="34" borderId="20" xfId="0" applyFont="1" applyFill="1" applyBorder="1" applyAlignment="1" applyProtection="1">
      <alignment horizontal="center" vertical="center"/>
      <protection/>
    </xf>
    <xf numFmtId="0" fontId="7" fillId="34" borderId="21" xfId="0" applyFont="1" applyFill="1" applyBorder="1" applyAlignment="1" applyProtection="1">
      <alignment horizontal="center" vertical="center"/>
      <protection/>
    </xf>
    <xf numFmtId="0" fontId="7" fillId="34" borderId="22" xfId="0" applyFont="1" applyFill="1" applyBorder="1" applyAlignment="1" applyProtection="1">
      <alignment horizontal="center" vertical="center"/>
      <protection/>
    </xf>
    <xf numFmtId="0" fontId="7" fillId="34" borderId="23" xfId="0" applyFont="1" applyFill="1" applyBorder="1" applyAlignment="1" applyProtection="1">
      <alignment horizontal="center" vertical="center"/>
      <protection/>
    </xf>
    <xf numFmtId="0" fontId="7" fillId="34" borderId="20" xfId="0" applyFont="1" applyFill="1" applyBorder="1" applyAlignment="1" applyProtection="1">
      <alignment horizontal="center" vertical="center" wrapText="1"/>
      <protection/>
    </xf>
    <xf numFmtId="0" fontId="7" fillId="34" borderId="21" xfId="0" applyFont="1" applyFill="1" applyBorder="1" applyAlignment="1" applyProtection="1">
      <alignment horizontal="center" vertical="center" wrapText="1"/>
      <protection/>
    </xf>
    <xf numFmtId="0" fontId="7" fillId="34" borderId="22" xfId="0" applyFont="1" applyFill="1" applyBorder="1" applyAlignment="1" applyProtection="1">
      <alignment horizontal="center" vertical="center" wrapText="1"/>
      <protection/>
    </xf>
    <xf numFmtId="0" fontId="7" fillId="34" borderId="23" xfId="0" applyFont="1" applyFill="1" applyBorder="1" applyAlignment="1" applyProtection="1">
      <alignment horizontal="center" vertical="center" wrapText="1"/>
      <protection/>
    </xf>
    <xf numFmtId="0" fontId="7" fillId="34" borderId="18" xfId="0" applyFont="1" applyFill="1" applyBorder="1" applyAlignment="1" applyProtection="1">
      <alignment horizontal="center" vertical="center"/>
      <protection/>
    </xf>
    <xf numFmtId="0" fontId="7" fillId="34" borderId="19" xfId="0" applyFont="1" applyFill="1" applyBorder="1" applyAlignment="1" applyProtection="1">
      <alignment horizontal="center" vertical="center"/>
      <protection/>
    </xf>
    <xf numFmtId="0" fontId="9" fillId="27" borderId="15" xfId="0" applyFont="1" applyFill="1" applyBorder="1" applyAlignment="1" applyProtection="1">
      <alignment horizontal="center"/>
      <protection locked="0"/>
    </xf>
    <xf numFmtId="0" fontId="9" fillId="27" borderId="17" xfId="0" applyFont="1" applyFill="1" applyBorder="1" applyAlignment="1" applyProtection="1">
      <alignment horizontal="center"/>
      <protection locked="0"/>
    </xf>
    <xf numFmtId="0" fontId="7" fillId="34" borderId="16" xfId="0" applyFont="1" applyFill="1" applyBorder="1" applyAlignment="1" applyProtection="1">
      <alignment horizontal="center" vertical="center"/>
      <protection/>
    </xf>
    <xf numFmtId="0" fontId="7" fillId="0" borderId="15" xfId="0" applyFont="1" applyFill="1" applyBorder="1" applyAlignment="1" applyProtection="1">
      <alignment horizontal="center" vertical="center" wrapText="1"/>
      <protection locked="0"/>
    </xf>
    <xf numFmtId="0" fontId="7" fillId="0" borderId="17" xfId="0" applyFont="1" applyFill="1" applyBorder="1" applyAlignment="1" applyProtection="1">
      <alignment horizontal="center" vertical="center" wrapText="1"/>
      <protection locked="0"/>
    </xf>
    <xf numFmtId="0" fontId="9" fillId="0" borderId="15" xfId="0" applyFont="1" applyFill="1" applyBorder="1" applyAlignment="1" applyProtection="1">
      <alignment horizontal="center" vertical="center" wrapText="1"/>
      <protection locked="0"/>
    </xf>
    <xf numFmtId="0" fontId="9" fillId="0" borderId="17" xfId="0" applyFont="1" applyFill="1" applyBorder="1" applyAlignment="1" applyProtection="1">
      <alignment horizontal="center" vertical="center" wrapText="1"/>
      <protection locked="0"/>
    </xf>
    <xf numFmtId="0" fontId="0" fillId="0" borderId="24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4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left" vertical="top"/>
    </xf>
    <xf numFmtId="0" fontId="0" fillId="0" borderId="25" xfId="0" applyFont="1" applyFill="1" applyBorder="1" applyAlignment="1">
      <alignment horizontal="left" vertical="top"/>
    </xf>
    <xf numFmtId="0" fontId="0" fillId="0" borderId="24" xfId="0" applyFont="1" applyFill="1" applyBorder="1" applyAlignment="1">
      <alignment horizontal="left"/>
    </xf>
    <xf numFmtId="0" fontId="51" fillId="0" borderId="0" xfId="0" applyFont="1" applyFill="1" applyBorder="1" applyAlignment="1">
      <alignment horizontal="left"/>
    </xf>
    <xf numFmtId="0" fontId="51" fillId="0" borderId="25" xfId="0" applyFont="1" applyFill="1" applyBorder="1" applyAlignment="1">
      <alignment horizontal="left"/>
    </xf>
    <xf numFmtId="0" fontId="49" fillId="33" borderId="26" xfId="0" applyFont="1" applyFill="1" applyBorder="1" applyAlignment="1">
      <alignment horizontal="left"/>
    </xf>
    <xf numFmtId="0" fontId="49" fillId="33" borderId="27" xfId="0" applyFont="1" applyFill="1" applyBorder="1" applyAlignment="1">
      <alignment horizontal="left"/>
    </xf>
    <xf numFmtId="0" fontId="49" fillId="33" borderId="28" xfId="0" applyFont="1" applyFill="1" applyBorder="1" applyAlignment="1">
      <alignment horizontal="left"/>
    </xf>
    <xf numFmtId="0" fontId="0" fillId="33" borderId="27" xfId="0" applyFill="1" applyBorder="1" applyAlignment="1">
      <alignment horizontal="left"/>
    </xf>
    <xf numFmtId="0" fontId="0" fillId="33" borderId="28" xfId="0" applyFill="1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24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0" fillId="0" borderId="25" xfId="0" applyFill="1" applyBorder="1" applyAlignment="1">
      <alignment horizontal="left" vertical="top"/>
    </xf>
    <xf numFmtId="0" fontId="0" fillId="33" borderId="26" xfId="0" applyFill="1" applyBorder="1" applyAlignment="1">
      <alignment horizontal="left"/>
    </xf>
    <xf numFmtId="0" fontId="0" fillId="0" borderId="12" xfId="0" applyBorder="1" applyAlignment="1">
      <alignment horizontal="left" vertical="top" wrapText="1" indent="2"/>
    </xf>
    <xf numFmtId="0" fontId="0" fillId="0" borderId="11" xfId="0" applyBorder="1" applyAlignment="1">
      <alignment horizontal="left" vertical="top" wrapText="1" indent="2"/>
    </xf>
    <xf numFmtId="0" fontId="0" fillId="0" borderId="12" xfId="0" applyBorder="1" applyAlignment="1">
      <alignment horizontal="left" vertical="top" indent="2"/>
    </xf>
    <xf numFmtId="0" fontId="0" fillId="0" borderId="10" xfId="0" applyBorder="1" applyAlignment="1">
      <alignment horizontal="left" vertical="top" indent="2"/>
    </xf>
    <xf numFmtId="0" fontId="0" fillId="0" borderId="11" xfId="0" applyBorder="1" applyAlignment="1">
      <alignment horizontal="left" vertical="top" indent="2"/>
    </xf>
    <xf numFmtId="0" fontId="0" fillId="0" borderId="12" xfId="0" applyBorder="1" applyAlignment="1">
      <alignment horizontal="left" vertical="top" indent="3"/>
    </xf>
    <xf numFmtId="0" fontId="0" fillId="0" borderId="10" xfId="0" applyBorder="1" applyAlignment="1">
      <alignment horizontal="left" vertical="top" indent="3"/>
    </xf>
    <xf numFmtId="0" fontId="0" fillId="0" borderId="11" xfId="0" applyBorder="1" applyAlignment="1">
      <alignment horizontal="left" vertical="top" indent="3"/>
    </xf>
    <xf numFmtId="0" fontId="0" fillId="0" borderId="12" xfId="0" applyBorder="1" applyAlignment="1">
      <alignment horizontal="left" vertical="top" indent="4"/>
    </xf>
    <xf numFmtId="0" fontId="0" fillId="0" borderId="11" xfId="0" applyBorder="1" applyAlignment="1">
      <alignment horizontal="left" vertical="top" indent="4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dxfs count="2"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28575</xdr:rowOff>
    </xdr:from>
    <xdr:to>
      <xdr:col>14</xdr:col>
      <xdr:colOff>381000</xdr:colOff>
      <xdr:row>1</xdr:row>
      <xdr:rowOff>104775</xdr:rowOff>
    </xdr:to>
    <xdr:sp>
      <xdr:nvSpPr>
        <xdr:cNvPr id="1" name="ZoneTexte 3"/>
        <xdr:cNvSpPr txBox="1">
          <a:spLocks noChangeArrowheads="1"/>
        </xdr:cNvSpPr>
      </xdr:nvSpPr>
      <xdr:spPr>
        <a:xfrm>
          <a:off x="3257550" y="28575"/>
          <a:ext cx="8001000" cy="12954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Campagne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des projets d'éducation artistique et d'action culturelle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2nd degré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Pour l'année scolaire 2016-2017
</a:t>
          </a:r>
          <a:r>
            <a:rPr lang="en-US" cap="none" sz="4000" b="0" i="0" u="none" baseline="0">
              <a:solidFill>
                <a:srgbClr val="000000"/>
              </a:solidFill>
              <a:latin typeface="Albertus MT"/>
              <a:ea typeface="Albertus MT"/>
              <a:cs typeface="Albertus MT"/>
            </a:rPr>
            <a:t>Fiche "établissement"</a:t>
          </a:r>
        </a:p>
      </xdr:txBody>
    </xdr:sp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85725</xdr:colOff>
      <xdr:row>2</xdr:row>
      <xdr:rowOff>0</xdr:rowOff>
    </xdr:to>
    <xdr:pic>
      <xdr:nvPicPr>
        <xdr:cNvPr id="2" name="Image 4" descr="image - Cop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85725"/>
          <a:ext cx="1552575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257175</xdr:rowOff>
    </xdr:from>
    <xdr:to>
      <xdr:col>18</xdr:col>
      <xdr:colOff>85725</xdr:colOff>
      <xdr:row>0</xdr:row>
      <xdr:rowOff>1162050</xdr:rowOff>
    </xdr:to>
    <xdr:pic>
      <xdr:nvPicPr>
        <xdr:cNvPr id="3" name="Image 4" descr="Logo Academie Guadeloupe Marianne DAAC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525250" y="257175"/>
          <a:ext cx="20288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1"/>
  <sheetViews>
    <sheetView showGridLines="0" view="pageBreakPreview" zoomScale="75" zoomScaleSheetLayoutView="75" zoomScalePageLayoutView="0" workbookViewId="0" topLeftCell="A2">
      <selection activeCell="J12" sqref="J12"/>
    </sheetView>
  </sheetViews>
  <sheetFormatPr defaultColWidth="11.421875" defaultRowHeight="18" customHeight="1"/>
  <cols>
    <col min="1" max="1" width="1.57421875" style="27" customWidth="1"/>
    <col min="2" max="2" width="10.00390625" style="27" customWidth="1"/>
    <col min="3" max="3" width="13.7109375" style="27" customWidth="1"/>
    <col min="4" max="4" width="10.421875" style="27" customWidth="1"/>
    <col min="5" max="5" width="13.140625" style="27" customWidth="1"/>
    <col min="6" max="6" width="14.00390625" style="27" customWidth="1"/>
    <col min="7" max="8" width="11.28125" style="27" customWidth="1"/>
    <col min="9" max="9" width="10.8515625" style="27" customWidth="1"/>
    <col min="10" max="10" width="20.57421875" style="27" customWidth="1"/>
    <col min="11" max="11" width="9.421875" style="27" customWidth="1"/>
    <col min="12" max="12" width="10.00390625" style="27" customWidth="1"/>
    <col min="13" max="13" width="14.28125" style="27" customWidth="1"/>
    <col min="14" max="14" width="12.57421875" style="27" customWidth="1"/>
    <col min="15" max="19" width="9.7109375" style="27" customWidth="1"/>
    <col min="20" max="20" width="1.8515625" style="27" customWidth="1"/>
    <col min="21" max="21" width="10.7109375" style="27" customWidth="1"/>
    <col min="22" max="16384" width="11.421875" style="27" customWidth="1"/>
  </cols>
  <sheetData>
    <row r="1" spans="1:21" ht="96" customHeight="1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</row>
    <row r="2" spans="1:21" ht="15" customHeight="1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</row>
    <row r="3" spans="2:19" ht="18" customHeight="1">
      <c r="B3" s="48" t="s">
        <v>44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50"/>
    </row>
    <row r="4" spans="2:19" ht="8.25" customHeight="1">
      <c r="B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</row>
    <row r="5" spans="2:8" ht="18" customHeight="1">
      <c r="B5" s="29" t="s">
        <v>51</v>
      </c>
      <c r="D5" s="69" t="s">
        <v>1315</v>
      </c>
      <c r="E5" s="70"/>
      <c r="F5" s="29"/>
      <c r="G5" s="29"/>
      <c r="H5" s="29"/>
    </row>
    <row r="6" spans="2:8" ht="18" customHeight="1">
      <c r="B6" s="29"/>
      <c r="E6" s="39"/>
      <c r="F6" s="29"/>
      <c r="G6" s="29"/>
      <c r="H6" s="29"/>
    </row>
    <row r="7" spans="2:8" ht="18" customHeight="1">
      <c r="B7" s="29" t="s">
        <v>45</v>
      </c>
      <c r="D7" s="28" t="str">
        <f>CONCATENATE(IF($D$5&lt;&gt;"",VLOOKUP($D$5,Etablissements!$A$2:$Y$1001,3,0),""),IF($D$5&lt;&gt;"",VLOOKUP($D$5,Etablissements!$A$2:$Y$1001,4,0),""))</f>
        <v>COLLEGE                       RICHARD SAMUEL                </v>
      </c>
      <c r="E7" s="26"/>
      <c r="F7" s="26"/>
      <c r="G7" s="26"/>
      <c r="H7" s="28"/>
    </row>
    <row r="8" spans="2:10" ht="18" customHeight="1">
      <c r="B8" s="29"/>
      <c r="D8" s="26"/>
      <c r="E8" s="26"/>
      <c r="F8" s="26"/>
      <c r="G8" s="26"/>
      <c r="H8" s="28"/>
      <c r="I8" s="42"/>
      <c r="J8" s="41"/>
    </row>
    <row r="9" spans="2:10" ht="18" customHeight="1">
      <c r="B9" s="29" t="s">
        <v>49</v>
      </c>
      <c r="D9" s="40" t="str">
        <f>IF($D$5&lt;&gt;"",VLOOKUP($D$5,Etablissements!$A$2:$Y$1001,3),"")</f>
        <v>COLLEGE                       </v>
      </c>
      <c r="H9" s="29"/>
      <c r="I9" s="42" t="s">
        <v>48</v>
      </c>
      <c r="J9" s="40" t="str">
        <f>IF($D$5&lt;&gt;"",VLOOKUP($D$5,Etablissements!$A$2:$Y$1001,21),"")</f>
        <v>ce.9710034k@ac-guadeloupe.fr</v>
      </c>
    </row>
    <row r="10" spans="2:10" ht="18" customHeight="1">
      <c r="B10" s="29" t="s">
        <v>52</v>
      </c>
      <c r="D10" s="40" t="str">
        <f>IF($D$5&lt;&gt;"",VLOOKUP($D$5,Etablissements!$A$2:$Y$1001,5),"")</f>
        <v>PU</v>
      </c>
      <c r="H10" s="29"/>
      <c r="I10" s="42" t="s">
        <v>47</v>
      </c>
      <c r="J10" s="40" t="str">
        <f>IF($D$5&lt;&gt;"",VLOOKUP($D$5,Etablissements!$A$2:$Y$1001,19),"")</f>
        <v>P - 0590922241   </v>
      </c>
    </row>
    <row r="11" spans="8:16" ht="18" customHeight="1">
      <c r="H11" s="29"/>
      <c r="I11" s="42"/>
      <c r="J11" s="40"/>
      <c r="M11" s="28"/>
      <c r="N11" s="29"/>
      <c r="P11" s="29"/>
    </row>
    <row r="12" spans="2:16" ht="18" customHeight="1">
      <c r="B12" s="29" t="s">
        <v>46</v>
      </c>
      <c r="D12" s="41" t="str">
        <f>IF($D$5&lt;&gt;"",VLOOKUP($D$5,Etablissements!$A$2:$Y$1001,18),"")</f>
        <v>GOURBEYRE                 </v>
      </c>
      <c r="H12" s="29"/>
      <c r="I12" s="29" t="s">
        <v>354</v>
      </c>
      <c r="J12" s="43" t="str">
        <f>IF(D5&lt;&gt;"",VLOOKUP(D5,Etablissements!A2:Y130,13),"")</f>
        <v>RUE WALKANAER                     RICHARD SAMUEL WALKANAER       97113 GOURBEYRE                 </v>
      </c>
      <c r="N12" s="29"/>
      <c r="P12" s="29"/>
    </row>
    <row r="13" spans="2:16" ht="18" customHeight="1">
      <c r="B13" s="29"/>
      <c r="D13" s="26"/>
      <c r="E13" s="26"/>
      <c r="F13" s="26"/>
      <c r="G13" s="26"/>
      <c r="H13" s="28"/>
      <c r="N13" s="29"/>
      <c r="P13" s="28"/>
    </row>
    <row r="14" spans="2:16" ht="18" customHeight="1">
      <c r="B14" s="29"/>
      <c r="D14" s="26"/>
      <c r="E14" s="26"/>
      <c r="F14" s="26"/>
      <c r="G14" s="26"/>
      <c r="H14" s="28"/>
      <c r="N14" s="29"/>
      <c r="P14" s="28"/>
    </row>
    <row r="15" spans="5:16" ht="18" customHeight="1">
      <c r="E15" s="32"/>
      <c r="F15" s="32"/>
      <c r="G15" s="32"/>
      <c r="H15" s="30"/>
      <c r="N15" s="29"/>
      <c r="P15" s="28"/>
    </row>
    <row r="16" spans="5:18" ht="18" customHeight="1">
      <c r="E16" s="30"/>
      <c r="F16" s="30"/>
      <c r="G16" s="30"/>
      <c r="H16" s="30"/>
      <c r="J16" s="30"/>
      <c r="K16" s="30"/>
      <c r="L16" s="30"/>
      <c r="R16" s="28"/>
    </row>
    <row r="17" spans="2:18" ht="18" customHeight="1">
      <c r="B17" s="27" t="s">
        <v>403</v>
      </c>
      <c r="D17" s="31"/>
      <c r="E17" s="30"/>
      <c r="F17" s="32" t="s">
        <v>404</v>
      </c>
      <c r="G17" s="33"/>
      <c r="H17" s="32"/>
      <c r="J17" s="32" t="s">
        <v>405</v>
      </c>
      <c r="K17" s="34"/>
      <c r="L17" s="30"/>
      <c r="M17" s="27" t="s">
        <v>404</v>
      </c>
      <c r="N17" s="31"/>
      <c r="R17" s="28"/>
    </row>
    <row r="18" spans="9:15" ht="12" customHeight="1">
      <c r="I18" s="29"/>
      <c r="M18" s="35"/>
      <c r="N18" s="35"/>
      <c r="O18" s="35"/>
    </row>
    <row r="19" spans="2:19" ht="18" customHeight="1">
      <c r="B19" s="51" t="s">
        <v>639</v>
      </c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3"/>
    </row>
    <row r="20" spans="2:19" ht="18" customHeight="1"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</row>
    <row r="21" spans="2:19" s="36" customFormat="1" ht="33" customHeight="1">
      <c r="B21" s="57" t="s">
        <v>385</v>
      </c>
      <c r="C21" s="67" t="s">
        <v>386</v>
      </c>
      <c r="D21" s="59" t="s">
        <v>387</v>
      </c>
      <c r="E21" s="60"/>
      <c r="F21" s="54" t="s">
        <v>388</v>
      </c>
      <c r="G21" s="55"/>
      <c r="H21" s="63" t="s">
        <v>391</v>
      </c>
      <c r="I21" s="64"/>
      <c r="J21" s="54" t="s">
        <v>392</v>
      </c>
      <c r="K21" s="55"/>
      <c r="L21" s="57" t="s">
        <v>395</v>
      </c>
      <c r="M21" s="56" t="s">
        <v>402</v>
      </c>
      <c r="N21" s="55"/>
      <c r="O21" s="54" t="s">
        <v>397</v>
      </c>
      <c r="P21" s="71"/>
      <c r="Q21" s="71"/>
      <c r="R21" s="71"/>
      <c r="S21" s="55"/>
    </row>
    <row r="22" spans="2:19" s="36" customFormat="1" ht="33" customHeight="1">
      <c r="B22" s="58"/>
      <c r="C22" s="68"/>
      <c r="D22" s="61"/>
      <c r="E22" s="62"/>
      <c r="F22" s="23" t="s">
        <v>389</v>
      </c>
      <c r="G22" s="23" t="s">
        <v>390</v>
      </c>
      <c r="H22" s="65"/>
      <c r="I22" s="66"/>
      <c r="J22" s="24" t="s">
        <v>393</v>
      </c>
      <c r="K22" s="24" t="s">
        <v>394</v>
      </c>
      <c r="L22" s="58"/>
      <c r="M22" s="24" t="s">
        <v>396</v>
      </c>
      <c r="N22" s="23" t="s">
        <v>392</v>
      </c>
      <c r="O22" s="23" t="s">
        <v>367</v>
      </c>
      <c r="P22" s="23" t="s">
        <v>398</v>
      </c>
      <c r="Q22" s="23" t="s">
        <v>399</v>
      </c>
      <c r="R22" s="23" t="s">
        <v>400</v>
      </c>
      <c r="S22" s="23" t="s">
        <v>401</v>
      </c>
    </row>
    <row r="23" spans="2:19" s="36" customFormat="1" ht="49.5" customHeight="1">
      <c r="B23" s="25"/>
      <c r="C23" s="25"/>
      <c r="D23" s="72"/>
      <c r="E23" s="73"/>
      <c r="F23" s="25"/>
      <c r="G23" s="25"/>
      <c r="H23" s="72"/>
      <c r="I23" s="73"/>
      <c r="J23" s="25"/>
      <c r="K23" s="25"/>
      <c r="L23" s="25"/>
      <c r="M23" s="25"/>
      <c r="N23" s="25"/>
      <c r="O23" s="25"/>
      <c r="P23" s="25"/>
      <c r="Q23" s="25"/>
      <c r="R23" s="25"/>
      <c r="S23" s="25"/>
    </row>
    <row r="24" spans="2:19" s="36" customFormat="1" ht="49.5" customHeight="1">
      <c r="B24" s="25"/>
      <c r="C24" s="25"/>
      <c r="D24" s="72"/>
      <c r="E24" s="73"/>
      <c r="F24" s="25"/>
      <c r="G24" s="25"/>
      <c r="H24" s="72"/>
      <c r="I24" s="73"/>
      <c r="J24" s="25"/>
      <c r="K24" s="25"/>
      <c r="L24" s="25"/>
      <c r="M24" s="25"/>
      <c r="N24" s="25"/>
      <c r="O24" s="25"/>
      <c r="P24" s="25"/>
      <c r="Q24" s="25"/>
      <c r="R24" s="25"/>
      <c r="S24" s="25"/>
    </row>
    <row r="25" spans="2:19" s="36" customFormat="1" ht="49.5" customHeight="1">
      <c r="B25" s="25"/>
      <c r="C25" s="25"/>
      <c r="D25" s="72"/>
      <c r="E25" s="73"/>
      <c r="F25" s="25"/>
      <c r="G25" s="25"/>
      <c r="H25" s="72"/>
      <c r="I25" s="73"/>
      <c r="J25" s="25"/>
      <c r="K25" s="25"/>
      <c r="L25" s="25"/>
      <c r="M25" s="25"/>
      <c r="N25" s="25"/>
      <c r="O25" s="25"/>
      <c r="P25" s="25"/>
      <c r="Q25" s="25"/>
      <c r="R25" s="25"/>
      <c r="S25" s="25"/>
    </row>
    <row r="26" spans="2:19" s="36" customFormat="1" ht="49.5" customHeight="1">
      <c r="B26" s="25"/>
      <c r="C26" s="25"/>
      <c r="D26" s="72"/>
      <c r="E26" s="73"/>
      <c r="F26" s="25"/>
      <c r="G26" s="25"/>
      <c r="H26" s="72"/>
      <c r="I26" s="73"/>
      <c r="J26" s="25"/>
      <c r="K26" s="25"/>
      <c r="L26" s="25"/>
      <c r="M26" s="25"/>
      <c r="N26" s="25"/>
      <c r="O26" s="25"/>
      <c r="P26" s="25"/>
      <c r="Q26" s="25"/>
      <c r="R26" s="25"/>
      <c r="S26" s="25"/>
    </row>
    <row r="27" spans="2:19" s="36" customFormat="1" ht="49.5" customHeight="1">
      <c r="B27" s="25"/>
      <c r="C27" s="25"/>
      <c r="D27" s="72"/>
      <c r="E27" s="73"/>
      <c r="F27" s="25"/>
      <c r="G27" s="25"/>
      <c r="H27" s="72"/>
      <c r="I27" s="73"/>
      <c r="J27" s="25"/>
      <c r="K27" s="25"/>
      <c r="L27" s="25"/>
      <c r="M27" s="25"/>
      <c r="N27" s="25"/>
      <c r="O27" s="25"/>
      <c r="P27" s="25"/>
      <c r="Q27" s="25"/>
      <c r="R27" s="25"/>
      <c r="S27" s="25"/>
    </row>
    <row r="28" spans="2:19" s="36" customFormat="1" ht="49.5" customHeight="1">
      <c r="B28" s="25"/>
      <c r="C28" s="25"/>
      <c r="D28" s="72"/>
      <c r="E28" s="73"/>
      <c r="F28" s="25"/>
      <c r="G28" s="25"/>
      <c r="H28" s="72"/>
      <c r="I28" s="73"/>
      <c r="J28" s="25"/>
      <c r="K28" s="25"/>
      <c r="L28" s="25"/>
      <c r="M28" s="25"/>
      <c r="N28" s="25"/>
      <c r="O28" s="25"/>
      <c r="P28" s="25"/>
      <c r="Q28" s="25"/>
      <c r="R28" s="25"/>
      <c r="S28" s="25"/>
    </row>
    <row r="29" spans="2:19" s="36" customFormat="1" ht="49.5" customHeight="1">
      <c r="B29" s="25"/>
      <c r="C29" s="25"/>
      <c r="D29" s="72"/>
      <c r="E29" s="73"/>
      <c r="F29" s="25"/>
      <c r="G29" s="25"/>
      <c r="H29" s="72"/>
      <c r="I29" s="73"/>
      <c r="J29" s="25"/>
      <c r="K29" s="25"/>
      <c r="L29" s="25"/>
      <c r="M29" s="25"/>
      <c r="N29" s="25"/>
      <c r="O29" s="25"/>
      <c r="P29" s="25"/>
      <c r="Q29" s="25"/>
      <c r="R29" s="25"/>
      <c r="S29" s="25"/>
    </row>
    <row r="30" spans="2:19" s="36" customFormat="1" ht="49.5" customHeight="1">
      <c r="B30" s="37"/>
      <c r="C30" s="37"/>
      <c r="D30" s="74"/>
      <c r="E30" s="75"/>
      <c r="F30" s="37"/>
      <c r="G30" s="37"/>
      <c r="H30" s="74"/>
      <c r="I30" s="75"/>
      <c r="J30" s="37"/>
      <c r="K30" s="37"/>
      <c r="L30" s="37"/>
      <c r="M30" s="37"/>
      <c r="N30" s="37"/>
      <c r="O30" s="37"/>
      <c r="P30" s="37"/>
      <c r="Q30" s="37"/>
      <c r="R30" s="37"/>
      <c r="S30" s="37"/>
    </row>
    <row r="31" spans="7:19" ht="18" customHeight="1">
      <c r="G31" s="38"/>
      <c r="H31" s="38"/>
      <c r="I31" s="30"/>
      <c r="K31" s="30"/>
      <c r="L31" s="38"/>
      <c r="P31" s="32"/>
      <c r="R31" s="38"/>
      <c r="S31" s="38"/>
    </row>
    <row r="32" ht="7.5" customHeight="1"/>
  </sheetData>
  <sheetProtection selectLockedCells="1"/>
  <mergeCells count="28">
    <mergeCell ref="H25:I25"/>
    <mergeCell ref="H24:I24"/>
    <mergeCell ref="H23:I23"/>
    <mergeCell ref="H30:I30"/>
    <mergeCell ref="H29:I29"/>
    <mergeCell ref="H28:I28"/>
    <mergeCell ref="H27:I27"/>
    <mergeCell ref="H26:I26"/>
    <mergeCell ref="L21:L22"/>
    <mergeCell ref="O21:S21"/>
    <mergeCell ref="D23:E23"/>
    <mergeCell ref="D30:E30"/>
    <mergeCell ref="D29:E29"/>
    <mergeCell ref="D28:E28"/>
    <mergeCell ref="D27:E27"/>
    <mergeCell ref="D26:E26"/>
    <mergeCell ref="D25:E25"/>
    <mergeCell ref="D24:E24"/>
    <mergeCell ref="B3:S3"/>
    <mergeCell ref="B19:S19"/>
    <mergeCell ref="F21:G21"/>
    <mergeCell ref="J21:K21"/>
    <mergeCell ref="M21:N21"/>
    <mergeCell ref="B21:B22"/>
    <mergeCell ref="D21:E22"/>
    <mergeCell ref="H21:I22"/>
    <mergeCell ref="C21:C22"/>
    <mergeCell ref="D5:E5"/>
  </mergeCells>
  <conditionalFormatting sqref="D13 P13:P14 M18 J11">
    <cfRule type="cellIs" priority="6" dxfId="1" operator="equal" stopIfTrue="1">
      <formula>0</formula>
    </cfRule>
  </conditionalFormatting>
  <printOptions horizontalCentered="1" verticalCentered="1"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landscape" paperSize="9" scale="61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32"/>
  <sheetViews>
    <sheetView zoomScalePageLayoutView="0" workbookViewId="0" topLeftCell="A1">
      <selection activeCell="J8" sqref="J8:L8"/>
    </sheetView>
  </sheetViews>
  <sheetFormatPr defaultColWidth="11.421875" defaultRowHeight="15"/>
  <cols>
    <col min="1" max="1" width="20.00390625" style="0" customWidth="1"/>
    <col min="2" max="2" width="4.00390625" style="0" customWidth="1"/>
    <col min="3" max="3" width="12.57421875" style="0" bestFit="1" customWidth="1"/>
    <col min="4" max="4" width="4.57421875" style="0" customWidth="1"/>
    <col min="5" max="5" width="22.140625" style="0" customWidth="1"/>
    <col min="6" max="6" width="3.57421875" style="0" customWidth="1"/>
    <col min="7" max="7" width="23.57421875" style="0" customWidth="1"/>
    <col min="9" max="9" width="6.00390625" style="0" customWidth="1"/>
    <col min="13" max="13" width="4.7109375" style="0" customWidth="1"/>
  </cols>
  <sheetData>
    <row r="1" ht="15.75" thickBot="1"/>
    <row r="2" spans="1:12" ht="15">
      <c r="A2" s="85" t="s">
        <v>0</v>
      </c>
      <c r="B2" s="88"/>
      <c r="C2" s="88"/>
      <c r="D2" s="88"/>
      <c r="E2" s="88"/>
      <c r="F2" s="88"/>
      <c r="G2" s="88"/>
      <c r="H2" s="89"/>
      <c r="J2" s="85" t="s">
        <v>10</v>
      </c>
      <c r="K2" s="86"/>
      <c r="L2" s="87"/>
    </row>
    <row r="3" spans="1:12" ht="15">
      <c r="A3" s="82" t="s">
        <v>355</v>
      </c>
      <c r="B3" s="83"/>
      <c r="C3" s="83"/>
      <c r="D3" s="83"/>
      <c r="E3" s="83"/>
      <c r="F3" s="83"/>
      <c r="G3" s="83"/>
      <c r="H3" s="84"/>
      <c r="J3" s="79" t="s">
        <v>356</v>
      </c>
      <c r="K3" s="80"/>
      <c r="L3" s="81"/>
    </row>
    <row r="4" spans="1:12" ht="15">
      <c r="A4" s="76" t="s">
        <v>1</v>
      </c>
      <c r="B4" s="77"/>
      <c r="C4" s="77"/>
      <c r="D4" s="77"/>
      <c r="E4" s="77"/>
      <c r="F4" s="77"/>
      <c r="G4" s="77"/>
      <c r="H4" s="78"/>
      <c r="J4" s="76" t="s">
        <v>11</v>
      </c>
      <c r="K4" s="77"/>
      <c r="L4" s="78"/>
    </row>
    <row r="5" spans="1:12" ht="15">
      <c r="A5" s="76" t="s">
        <v>2</v>
      </c>
      <c r="B5" s="77"/>
      <c r="C5" s="77"/>
      <c r="D5" s="77"/>
      <c r="E5" s="77"/>
      <c r="F5" s="77"/>
      <c r="G5" s="77"/>
      <c r="H5" s="78"/>
      <c r="J5" s="76" t="s">
        <v>29</v>
      </c>
      <c r="K5" s="77"/>
      <c r="L5" s="78"/>
    </row>
    <row r="6" spans="1:12" ht="15">
      <c r="A6" s="76" t="s">
        <v>3</v>
      </c>
      <c r="B6" s="77"/>
      <c r="C6" s="77"/>
      <c r="D6" s="77"/>
      <c r="E6" s="77"/>
      <c r="F6" s="77"/>
      <c r="G6" s="77"/>
      <c r="H6" s="78"/>
      <c r="J6" s="76" t="s">
        <v>12</v>
      </c>
      <c r="K6" s="77"/>
      <c r="L6" s="78"/>
    </row>
    <row r="7" spans="1:12" ht="15">
      <c r="A7" s="76" t="s">
        <v>4</v>
      </c>
      <c r="B7" s="77"/>
      <c r="C7" s="77"/>
      <c r="D7" s="77"/>
      <c r="E7" s="77"/>
      <c r="F7" s="77"/>
      <c r="G7" s="77"/>
      <c r="H7" s="78"/>
      <c r="J7" s="76" t="s">
        <v>496</v>
      </c>
      <c r="K7" s="77"/>
      <c r="L7" s="78"/>
    </row>
    <row r="8" spans="1:12" ht="15">
      <c r="A8" s="76" t="s">
        <v>5</v>
      </c>
      <c r="B8" s="77"/>
      <c r="C8" s="77"/>
      <c r="D8" s="77"/>
      <c r="E8" s="77"/>
      <c r="F8" s="77"/>
      <c r="G8" s="77"/>
      <c r="H8" s="78"/>
      <c r="J8" s="76" t="s">
        <v>13</v>
      </c>
      <c r="K8" s="77"/>
      <c r="L8" s="78"/>
    </row>
    <row r="9" spans="1:12" ht="15">
      <c r="A9" s="76" t="s">
        <v>6</v>
      </c>
      <c r="B9" s="77"/>
      <c r="C9" s="77"/>
      <c r="D9" s="77"/>
      <c r="E9" s="77"/>
      <c r="F9" s="77"/>
      <c r="G9" s="77"/>
      <c r="H9" s="78"/>
      <c r="J9" s="76" t="s">
        <v>14</v>
      </c>
      <c r="K9" s="77"/>
      <c r="L9" s="78"/>
    </row>
    <row r="10" spans="1:12" ht="15">
      <c r="A10" s="76" t="s">
        <v>7</v>
      </c>
      <c r="B10" s="77"/>
      <c r="C10" s="77"/>
      <c r="D10" s="77"/>
      <c r="E10" s="77"/>
      <c r="F10" s="77"/>
      <c r="G10" s="77"/>
      <c r="H10" s="78"/>
      <c r="J10" s="76" t="s">
        <v>15</v>
      </c>
      <c r="K10" s="77"/>
      <c r="L10" s="78"/>
    </row>
    <row r="11" spans="1:12" ht="15">
      <c r="A11" s="76" t="s">
        <v>8</v>
      </c>
      <c r="B11" s="77"/>
      <c r="C11" s="77"/>
      <c r="D11" s="77"/>
      <c r="E11" s="77"/>
      <c r="F11" s="77"/>
      <c r="G11" s="77"/>
      <c r="H11" s="78"/>
      <c r="J11" s="76" t="s">
        <v>16</v>
      </c>
      <c r="K11" s="77"/>
      <c r="L11" s="78"/>
    </row>
    <row r="12" spans="1:12" ht="15.75" thickBot="1">
      <c r="A12" s="90" t="s">
        <v>9</v>
      </c>
      <c r="B12" s="91"/>
      <c r="C12" s="91"/>
      <c r="D12" s="91"/>
      <c r="E12" s="91"/>
      <c r="F12" s="91"/>
      <c r="G12" s="91"/>
      <c r="H12" s="92"/>
      <c r="J12" s="76" t="s">
        <v>17</v>
      </c>
      <c r="K12" s="77"/>
      <c r="L12" s="78"/>
    </row>
    <row r="13" spans="10:12" ht="15.75" thickBot="1">
      <c r="J13" s="76" t="s">
        <v>18</v>
      </c>
      <c r="K13" s="77"/>
      <c r="L13" s="78"/>
    </row>
    <row r="14" spans="1:12" ht="15">
      <c r="A14" s="85" t="s">
        <v>24</v>
      </c>
      <c r="B14" s="87"/>
      <c r="E14" s="3"/>
      <c r="G14" s="3"/>
      <c r="J14" s="76" t="s">
        <v>19</v>
      </c>
      <c r="K14" s="77"/>
      <c r="L14" s="78"/>
    </row>
    <row r="15" spans="1:12" ht="15">
      <c r="A15" s="79" t="s">
        <v>356</v>
      </c>
      <c r="B15" s="81"/>
      <c r="C15" s="4"/>
      <c r="D15" s="4"/>
      <c r="E15" s="17" t="s">
        <v>356</v>
      </c>
      <c r="G15" s="1" t="s">
        <v>366</v>
      </c>
      <c r="J15" s="76" t="s">
        <v>20</v>
      </c>
      <c r="K15" s="77"/>
      <c r="L15" s="78"/>
    </row>
    <row r="16" spans="1:12" ht="15">
      <c r="A16" s="76" t="s">
        <v>25</v>
      </c>
      <c r="B16" s="78"/>
      <c r="E16" s="1" t="s">
        <v>30</v>
      </c>
      <c r="G16" s="1" t="s">
        <v>360</v>
      </c>
      <c r="J16" s="76" t="s">
        <v>21</v>
      </c>
      <c r="K16" s="77"/>
      <c r="L16" s="78"/>
    </row>
    <row r="17" spans="1:12" ht="15.75" thickBot="1">
      <c r="A17" s="76" t="s">
        <v>26</v>
      </c>
      <c r="B17" s="78"/>
      <c r="E17" s="2" t="s">
        <v>31</v>
      </c>
      <c r="G17" s="2" t="s">
        <v>362</v>
      </c>
      <c r="J17" s="76" t="s">
        <v>32</v>
      </c>
      <c r="K17" s="77"/>
      <c r="L17" s="78"/>
    </row>
    <row r="18" spans="1:12" ht="15">
      <c r="A18" s="76" t="s">
        <v>27</v>
      </c>
      <c r="B18" s="78"/>
      <c r="J18" s="76" t="s">
        <v>22</v>
      </c>
      <c r="K18" s="77"/>
      <c r="L18" s="78"/>
    </row>
    <row r="19" spans="1:12" ht="15.75" thickBot="1">
      <c r="A19" s="90" t="s">
        <v>28</v>
      </c>
      <c r="B19" s="92"/>
      <c r="J19" s="90" t="s">
        <v>23</v>
      </c>
      <c r="K19" s="91"/>
      <c r="L19" s="92"/>
    </row>
    <row r="20" ht="15.75" thickBot="1"/>
    <row r="21" spans="1:7" ht="15">
      <c r="A21" s="96" t="s">
        <v>33</v>
      </c>
      <c r="B21" s="88"/>
      <c r="C21" s="88"/>
      <c r="D21" s="88"/>
      <c r="E21" s="89"/>
      <c r="G21" s="3"/>
    </row>
    <row r="22" spans="1:7" ht="15">
      <c r="A22" s="93" t="s">
        <v>356</v>
      </c>
      <c r="B22" s="94"/>
      <c r="C22" s="94"/>
      <c r="D22" s="94"/>
      <c r="E22" s="95"/>
      <c r="G22" s="1" t="s">
        <v>366</v>
      </c>
    </row>
    <row r="23" spans="1:7" ht="15">
      <c r="A23" s="76" t="s">
        <v>39</v>
      </c>
      <c r="B23" s="77"/>
      <c r="C23" s="77"/>
      <c r="D23" s="77"/>
      <c r="E23" s="78"/>
      <c r="G23" s="1" t="s">
        <v>361</v>
      </c>
    </row>
    <row r="24" spans="1:7" ht="15">
      <c r="A24" s="76" t="s">
        <v>34</v>
      </c>
      <c r="B24" s="77"/>
      <c r="C24" s="77"/>
      <c r="D24" s="77"/>
      <c r="E24" s="78"/>
      <c r="G24" s="1" t="s">
        <v>363</v>
      </c>
    </row>
    <row r="25" spans="1:7" ht="15">
      <c r="A25" s="76" t="s">
        <v>38</v>
      </c>
      <c r="B25" s="77"/>
      <c r="C25" s="77"/>
      <c r="D25" s="77"/>
      <c r="E25" s="78"/>
      <c r="G25" s="1" t="s">
        <v>364</v>
      </c>
    </row>
    <row r="26" spans="1:7" ht="15.75" thickBot="1">
      <c r="A26" s="76" t="s">
        <v>43</v>
      </c>
      <c r="B26" s="77"/>
      <c r="C26" s="77"/>
      <c r="D26" s="77"/>
      <c r="E26" s="78"/>
      <c r="G26" s="2" t="s">
        <v>365</v>
      </c>
    </row>
    <row r="27" spans="1:5" ht="15">
      <c r="A27" s="76" t="s">
        <v>36</v>
      </c>
      <c r="B27" s="77"/>
      <c r="C27" s="77"/>
      <c r="D27" s="77"/>
      <c r="E27" s="78"/>
    </row>
    <row r="28" spans="1:5" ht="15">
      <c r="A28" s="76" t="s">
        <v>42</v>
      </c>
      <c r="B28" s="77"/>
      <c r="C28" s="77"/>
      <c r="D28" s="77"/>
      <c r="E28" s="78"/>
    </row>
    <row r="29" spans="1:5" ht="15">
      <c r="A29" s="76" t="s">
        <v>41</v>
      </c>
      <c r="B29" s="77"/>
      <c r="C29" s="77"/>
      <c r="D29" s="77"/>
      <c r="E29" s="78"/>
    </row>
    <row r="30" spans="1:5" ht="15">
      <c r="A30" s="76" t="s">
        <v>37</v>
      </c>
      <c r="B30" s="77"/>
      <c r="C30" s="77"/>
      <c r="D30" s="77"/>
      <c r="E30" s="78"/>
    </row>
    <row r="31" spans="1:5" ht="15">
      <c r="A31" s="76" t="s">
        <v>35</v>
      </c>
      <c r="B31" s="77"/>
      <c r="C31" s="77"/>
      <c r="D31" s="77"/>
      <c r="E31" s="78"/>
    </row>
    <row r="32" spans="1:5" ht="15.75" thickBot="1">
      <c r="A32" s="90" t="s">
        <v>40</v>
      </c>
      <c r="B32" s="91"/>
      <c r="C32" s="91"/>
      <c r="D32" s="91"/>
      <c r="E32" s="92"/>
    </row>
  </sheetData>
  <sheetProtection password="C62C" sheet="1" objects="1" scenarios="1"/>
  <mergeCells count="47">
    <mergeCell ref="J14:L14"/>
    <mergeCell ref="A9:H9"/>
    <mergeCell ref="A10:H10"/>
    <mergeCell ref="A11:H11"/>
    <mergeCell ref="A12:H12"/>
    <mergeCell ref="A14:B14"/>
    <mergeCell ref="J9:L9"/>
    <mergeCell ref="J10:L10"/>
    <mergeCell ref="J11:L11"/>
    <mergeCell ref="J12:L12"/>
    <mergeCell ref="A16:B16"/>
    <mergeCell ref="A17:B17"/>
    <mergeCell ref="A18:B18"/>
    <mergeCell ref="A19:B19"/>
    <mergeCell ref="J15:L15"/>
    <mergeCell ref="J16:L16"/>
    <mergeCell ref="J18:L18"/>
    <mergeCell ref="J13:L13"/>
    <mergeCell ref="A31:E31"/>
    <mergeCell ref="A32:E32"/>
    <mergeCell ref="A23:E23"/>
    <mergeCell ref="A24:E24"/>
    <mergeCell ref="A25:E25"/>
    <mergeCell ref="A26:E26"/>
    <mergeCell ref="A27:E27"/>
    <mergeCell ref="A28:E28"/>
    <mergeCell ref="A21:E21"/>
    <mergeCell ref="J5:L5"/>
    <mergeCell ref="J6:L6"/>
    <mergeCell ref="J7:L7"/>
    <mergeCell ref="A7:H7"/>
    <mergeCell ref="A29:E29"/>
    <mergeCell ref="A30:E30"/>
    <mergeCell ref="A15:B15"/>
    <mergeCell ref="J17:L17"/>
    <mergeCell ref="J19:L19"/>
    <mergeCell ref="A22:E22"/>
    <mergeCell ref="J8:L8"/>
    <mergeCell ref="J3:L3"/>
    <mergeCell ref="A3:H3"/>
    <mergeCell ref="J2:L2"/>
    <mergeCell ref="J4:L4"/>
    <mergeCell ref="A2:H2"/>
    <mergeCell ref="A4:H4"/>
    <mergeCell ref="A5:H5"/>
    <mergeCell ref="A6:H6"/>
    <mergeCell ref="A8:H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1"/>
  <sheetViews>
    <sheetView zoomScalePageLayoutView="0" workbookViewId="0" topLeftCell="A1">
      <selection activeCell="F12" sqref="F12"/>
    </sheetView>
  </sheetViews>
  <sheetFormatPr defaultColWidth="11.421875" defaultRowHeight="15"/>
  <cols>
    <col min="1" max="1" width="35.7109375" style="0" customWidth="1"/>
    <col min="2" max="2" width="34.00390625" style="0" customWidth="1"/>
    <col min="3" max="3" width="53.00390625" style="0" customWidth="1"/>
    <col min="4" max="4" width="14.140625" style="0" bestFit="1" customWidth="1"/>
  </cols>
  <sheetData>
    <row r="1" spans="1:4" ht="15.75" thickBot="1">
      <c r="A1" s="8" t="s">
        <v>114</v>
      </c>
      <c r="B1" s="6" t="s">
        <v>115</v>
      </c>
      <c r="C1" s="7" t="s">
        <v>116</v>
      </c>
      <c r="D1" s="8" t="s">
        <v>117</v>
      </c>
    </row>
    <row r="2" spans="1:4" ht="15.75" thickBot="1">
      <c r="A2" s="7" t="s">
        <v>118</v>
      </c>
      <c r="B2" s="5" t="s">
        <v>119</v>
      </c>
      <c r="C2" s="6" t="s">
        <v>120</v>
      </c>
      <c r="D2" s="8" t="s">
        <v>117</v>
      </c>
    </row>
    <row r="3" spans="1:4" ht="17.25" thickBot="1">
      <c r="A3" s="6" t="s">
        <v>121</v>
      </c>
      <c r="B3" s="5" t="s">
        <v>119</v>
      </c>
      <c r="C3" s="6" t="s">
        <v>120</v>
      </c>
      <c r="D3" s="8" t="s">
        <v>117</v>
      </c>
    </row>
    <row r="4" spans="1:4" ht="17.25" thickBot="1">
      <c r="A4" s="6" t="s">
        <v>122</v>
      </c>
      <c r="B4" s="18" t="s">
        <v>368</v>
      </c>
      <c r="C4" t="s">
        <v>369</v>
      </c>
      <c r="D4" s="8" t="s">
        <v>117</v>
      </c>
    </row>
    <row r="5" spans="1:4" ht="15.75" thickBot="1">
      <c r="A5" s="6" t="s">
        <v>123</v>
      </c>
      <c r="B5" s="6" t="s">
        <v>124</v>
      </c>
      <c r="C5" s="7" t="s">
        <v>125</v>
      </c>
      <c r="D5" s="8" t="s">
        <v>117</v>
      </c>
    </row>
    <row r="6" spans="1:4" ht="15.75" thickBot="1">
      <c r="A6" s="97" t="s">
        <v>126</v>
      </c>
      <c r="B6" s="8" t="s">
        <v>127</v>
      </c>
      <c r="C6" s="8" t="s">
        <v>128</v>
      </c>
      <c r="D6" s="8" t="s">
        <v>117</v>
      </c>
    </row>
    <row r="7" spans="1:4" ht="15.75" thickBot="1">
      <c r="A7" s="98"/>
      <c r="B7" s="6" t="s">
        <v>129</v>
      </c>
      <c r="C7" s="7" t="s">
        <v>130</v>
      </c>
      <c r="D7" s="8" t="s">
        <v>117</v>
      </c>
    </row>
    <row r="8" spans="1:4" ht="15.75" thickBot="1">
      <c r="A8" s="8" t="s">
        <v>131</v>
      </c>
      <c r="B8" s="6" t="s">
        <v>132</v>
      </c>
      <c r="C8" s="7" t="s">
        <v>133</v>
      </c>
      <c r="D8" s="8" t="s">
        <v>117</v>
      </c>
    </row>
    <row r="9" spans="1:4" ht="15.75" thickBot="1">
      <c r="A9" s="7" t="s">
        <v>134</v>
      </c>
      <c r="B9" s="6" t="s">
        <v>135</v>
      </c>
      <c r="C9" s="7" t="s">
        <v>136</v>
      </c>
      <c r="D9" s="8" t="s">
        <v>117</v>
      </c>
    </row>
    <row r="10" spans="1:4" ht="17.25" thickBot="1">
      <c r="A10" s="6" t="s">
        <v>137</v>
      </c>
      <c r="B10" s="6" t="s">
        <v>138</v>
      </c>
      <c r="C10" s="19" t="s">
        <v>370</v>
      </c>
      <c r="D10" s="8" t="s">
        <v>117</v>
      </c>
    </row>
    <row r="11" spans="1:4" ht="15.75" thickBot="1">
      <c r="A11" s="6" t="s">
        <v>139</v>
      </c>
      <c r="B11" s="8" t="s">
        <v>140</v>
      </c>
      <c r="C11" s="19" t="s">
        <v>372</v>
      </c>
      <c r="D11" s="8" t="s">
        <v>117</v>
      </c>
    </row>
    <row r="12" spans="1:4" ht="15.75" thickBot="1">
      <c r="A12" s="8" t="s">
        <v>141</v>
      </c>
      <c r="B12" s="7" t="s">
        <v>142</v>
      </c>
      <c r="C12" s="19" t="s">
        <v>371</v>
      </c>
      <c r="D12" s="8" t="s">
        <v>117</v>
      </c>
    </row>
    <row r="13" spans="1:4" ht="15.75" thickBot="1">
      <c r="A13" s="99" t="s">
        <v>143</v>
      </c>
      <c r="B13" s="18" t="s">
        <v>375</v>
      </c>
      <c r="C13" t="s">
        <v>378</v>
      </c>
      <c r="D13" s="8" t="s">
        <v>117</v>
      </c>
    </row>
    <row r="14" spans="1:4" ht="15.75" thickBot="1">
      <c r="A14" s="100"/>
      <c r="B14" s="20" t="s">
        <v>376</v>
      </c>
      <c r="C14" t="s">
        <v>379</v>
      </c>
      <c r="D14" s="8" t="s">
        <v>117</v>
      </c>
    </row>
    <row r="15" spans="1:4" ht="15.75" thickBot="1">
      <c r="A15" s="101"/>
      <c r="B15" s="18" t="s">
        <v>377</v>
      </c>
      <c r="C15" t="s">
        <v>380</v>
      </c>
      <c r="D15" s="8" t="s">
        <v>117</v>
      </c>
    </row>
    <row r="16" spans="1:4" ht="15.75" thickBot="1">
      <c r="A16" s="6" t="s">
        <v>144</v>
      </c>
      <c r="B16" s="7" t="s">
        <v>145</v>
      </c>
      <c r="C16" s="8" t="s">
        <v>146</v>
      </c>
      <c r="D16" s="8" t="s">
        <v>147</v>
      </c>
    </row>
    <row r="17" spans="1:4" ht="15.75" thickBot="1">
      <c r="A17" s="6" t="s">
        <v>148</v>
      </c>
      <c r="B17" s="9" t="s">
        <v>149</v>
      </c>
      <c r="C17" s="6" t="s">
        <v>150</v>
      </c>
      <c r="D17" s="8" t="s">
        <v>117</v>
      </c>
    </row>
    <row r="18" spans="1:4" ht="15.75" thickBot="1">
      <c r="A18" s="102" t="s">
        <v>151</v>
      </c>
      <c r="B18" s="7" t="s">
        <v>152</v>
      </c>
      <c r="C18" s="8" t="s">
        <v>153</v>
      </c>
      <c r="D18" s="8" t="s">
        <v>117</v>
      </c>
    </row>
    <row r="19" spans="1:4" ht="15.75" thickBot="1">
      <c r="A19" s="103"/>
      <c r="B19" s="7" t="s">
        <v>154</v>
      </c>
      <c r="C19" s="8" t="s">
        <v>155</v>
      </c>
      <c r="D19" s="8" t="s">
        <v>117</v>
      </c>
    </row>
    <row r="20" spans="1:4" ht="15.75" thickBot="1">
      <c r="A20" s="104"/>
      <c r="B20" s="6" t="s">
        <v>156</v>
      </c>
      <c r="C20" s="7" t="s">
        <v>157</v>
      </c>
      <c r="D20" s="8" t="s">
        <v>117</v>
      </c>
    </row>
    <row r="21" spans="1:4" ht="17.25" thickBot="1">
      <c r="A21" s="5" t="s">
        <v>158</v>
      </c>
      <c r="B21" s="6" t="s">
        <v>159</v>
      </c>
      <c r="C21" s="8" t="s">
        <v>160</v>
      </c>
      <c r="D21" s="8" t="s">
        <v>161</v>
      </c>
    </row>
    <row r="22" spans="1:4" ht="15.75" thickBot="1">
      <c r="A22" s="105" t="s">
        <v>162</v>
      </c>
      <c r="B22" s="18" t="s">
        <v>373</v>
      </c>
      <c r="C22" t="s">
        <v>374</v>
      </c>
      <c r="D22" s="8" t="s">
        <v>117</v>
      </c>
    </row>
    <row r="23" spans="1:4" ht="15.75" thickBot="1">
      <c r="A23" s="106"/>
      <c r="B23" s="6" t="s">
        <v>163</v>
      </c>
      <c r="C23" s="7" t="s">
        <v>164</v>
      </c>
      <c r="D23" s="8" t="s">
        <v>117</v>
      </c>
    </row>
    <row r="24" spans="1:4" ht="15.75" thickBot="1">
      <c r="A24" s="105" t="s">
        <v>165</v>
      </c>
      <c r="B24" s="20" t="s">
        <v>381</v>
      </c>
      <c r="C24" t="s">
        <v>383</v>
      </c>
      <c r="D24" s="8" t="s">
        <v>117</v>
      </c>
    </row>
    <row r="25" spans="1:4" ht="15.75" thickBot="1">
      <c r="A25" s="106"/>
      <c r="B25" s="21" t="s">
        <v>382</v>
      </c>
      <c r="C25" t="s">
        <v>384</v>
      </c>
      <c r="D25" s="8" t="s">
        <v>117</v>
      </c>
    </row>
    <row r="26" spans="1:4" ht="15.75" thickBot="1">
      <c r="A26" s="6" t="s">
        <v>166</v>
      </c>
      <c r="B26" s="7" t="s">
        <v>167</v>
      </c>
      <c r="C26" s="7" t="s">
        <v>168</v>
      </c>
      <c r="D26" s="8" t="s">
        <v>169</v>
      </c>
    </row>
    <row r="27" spans="1:4" ht="15.75" thickBot="1">
      <c r="A27" s="6" t="s">
        <v>170</v>
      </c>
      <c r="B27" s="6" t="s">
        <v>171</v>
      </c>
      <c r="C27" s="7" t="s">
        <v>172</v>
      </c>
      <c r="D27" s="8" t="s">
        <v>117</v>
      </c>
    </row>
    <row r="28" spans="1:4" ht="15.75" thickBot="1">
      <c r="A28" s="6" t="s">
        <v>173</v>
      </c>
      <c r="B28" s="6" t="s">
        <v>174</v>
      </c>
      <c r="C28" s="5" t="s">
        <v>175</v>
      </c>
      <c r="D28" s="8" t="s">
        <v>176</v>
      </c>
    </row>
    <row r="29" spans="1:4" ht="15.75" thickBot="1">
      <c r="A29" s="6" t="s">
        <v>177</v>
      </c>
      <c r="B29" s="7" t="s">
        <v>178</v>
      </c>
      <c r="C29" s="6" t="s">
        <v>179</v>
      </c>
      <c r="D29" s="8" t="s">
        <v>180</v>
      </c>
    </row>
    <row r="30" spans="1:4" ht="15.75" thickBot="1">
      <c r="A30" s="7" t="s">
        <v>181</v>
      </c>
      <c r="B30" s="6" t="s">
        <v>182</v>
      </c>
      <c r="C30" s="7" t="s">
        <v>183</v>
      </c>
      <c r="D30" s="8" t="s">
        <v>184</v>
      </c>
    </row>
    <row r="31" spans="1:4" ht="15.75" thickBot="1">
      <c r="A31" s="5" t="s">
        <v>185</v>
      </c>
      <c r="B31" s="5" t="s">
        <v>186</v>
      </c>
      <c r="C31" s="6" t="s">
        <v>187</v>
      </c>
      <c r="D31" s="8" t="s">
        <v>188</v>
      </c>
    </row>
  </sheetData>
  <sheetProtection password="C62C" sheet="1" objects="1" scenarios="1"/>
  <mergeCells count="5">
    <mergeCell ref="A6:A7"/>
    <mergeCell ref="A13:A15"/>
    <mergeCell ref="A18:A20"/>
    <mergeCell ref="A22:A23"/>
    <mergeCell ref="A24:A2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5"/>
  <sheetViews>
    <sheetView zoomScalePageLayoutView="0" workbookViewId="0" topLeftCell="A1">
      <selection activeCell="A45" sqref="A45"/>
    </sheetView>
  </sheetViews>
  <sheetFormatPr defaultColWidth="11.421875" defaultRowHeight="15"/>
  <cols>
    <col min="1" max="1" width="46.421875" style="13" customWidth="1"/>
    <col min="2" max="2" width="28.00390625" style="16" bestFit="1" customWidth="1"/>
    <col min="3" max="3" width="43.57421875" style="16" bestFit="1" customWidth="1"/>
    <col min="4" max="4" width="14.140625" style="13" bestFit="1" customWidth="1"/>
    <col min="5" max="16384" width="11.421875" style="11" customWidth="1"/>
  </cols>
  <sheetData>
    <row r="1" spans="1:4" ht="15">
      <c r="A1" s="13" t="s">
        <v>352</v>
      </c>
      <c r="B1" s="16" t="s">
        <v>353</v>
      </c>
      <c r="C1" s="16" t="s">
        <v>354</v>
      </c>
      <c r="D1" s="13" t="s">
        <v>47</v>
      </c>
    </row>
    <row r="2" ht="15">
      <c r="A2" s="13" t="s">
        <v>356</v>
      </c>
    </row>
    <row r="3" spans="1:4" ht="15">
      <c r="A3" s="10" t="s">
        <v>192</v>
      </c>
      <c r="B3" s="10" t="s">
        <v>193</v>
      </c>
      <c r="C3" s="10" t="s">
        <v>304</v>
      </c>
      <c r="D3" s="10" t="s">
        <v>194</v>
      </c>
    </row>
    <row r="4" spans="1:4" ht="15">
      <c r="A4" s="10" t="s">
        <v>195</v>
      </c>
      <c r="B4" s="10" t="s">
        <v>196</v>
      </c>
      <c r="C4" s="10" t="s">
        <v>305</v>
      </c>
      <c r="D4" s="10" t="s">
        <v>197</v>
      </c>
    </row>
    <row r="5" spans="1:4" ht="15">
      <c r="A5" s="10" t="s">
        <v>198</v>
      </c>
      <c r="B5" s="10" t="s">
        <v>199</v>
      </c>
      <c r="C5" s="10" t="s">
        <v>306</v>
      </c>
      <c r="D5" s="10" t="s">
        <v>200</v>
      </c>
    </row>
    <row r="6" spans="1:4" ht="15">
      <c r="A6" s="14" t="s">
        <v>191</v>
      </c>
      <c r="B6" s="10" t="s">
        <v>254</v>
      </c>
      <c r="C6" s="10" t="s">
        <v>322</v>
      </c>
      <c r="D6" s="10" t="s">
        <v>255</v>
      </c>
    </row>
    <row r="7" spans="1:4" ht="15">
      <c r="A7" s="12" t="s">
        <v>256</v>
      </c>
      <c r="B7" s="10" t="s">
        <v>257</v>
      </c>
      <c r="C7" s="10" t="s">
        <v>323</v>
      </c>
      <c r="D7" s="10" t="s">
        <v>258</v>
      </c>
    </row>
    <row r="8" spans="1:4" ht="15">
      <c r="A8" s="10" t="s">
        <v>293</v>
      </c>
      <c r="B8" s="10" t="s">
        <v>294</v>
      </c>
      <c r="C8" s="10" t="s">
        <v>334</v>
      </c>
      <c r="D8" s="10" t="s">
        <v>295</v>
      </c>
    </row>
    <row r="9" spans="1:4" ht="15">
      <c r="A9" s="10" t="s">
        <v>201</v>
      </c>
      <c r="B9" s="10" t="s">
        <v>341</v>
      </c>
      <c r="C9" s="10" t="s">
        <v>307</v>
      </c>
      <c r="D9" s="10" t="s">
        <v>202</v>
      </c>
    </row>
    <row r="10" spans="1:4" ht="15">
      <c r="A10" s="10" t="s">
        <v>203</v>
      </c>
      <c r="B10" s="10" t="s">
        <v>204</v>
      </c>
      <c r="C10" s="10" t="s">
        <v>308</v>
      </c>
      <c r="D10" s="10" t="s">
        <v>205</v>
      </c>
    </row>
    <row r="11" spans="1:4" ht="15">
      <c r="A11" s="10" t="s">
        <v>206</v>
      </c>
      <c r="B11" s="10" t="s">
        <v>207</v>
      </c>
      <c r="C11" s="10" t="s">
        <v>309</v>
      </c>
      <c r="D11" s="10" t="s">
        <v>208</v>
      </c>
    </row>
    <row r="12" spans="1:4" ht="15">
      <c r="A12" s="10" t="s">
        <v>209</v>
      </c>
      <c r="B12" s="10" t="s">
        <v>210</v>
      </c>
      <c r="C12" s="10" t="s">
        <v>310</v>
      </c>
      <c r="D12" s="10" t="s">
        <v>211</v>
      </c>
    </row>
    <row r="13" spans="1:4" ht="15">
      <c r="A13" s="10" t="s">
        <v>212</v>
      </c>
      <c r="B13" s="10" t="s">
        <v>213</v>
      </c>
      <c r="C13" s="10" t="s">
        <v>311</v>
      </c>
      <c r="D13" s="10" t="s">
        <v>214</v>
      </c>
    </row>
    <row r="14" spans="1:4" ht="15">
      <c r="A14" s="10" t="s">
        <v>215</v>
      </c>
      <c r="B14" s="10" t="s">
        <v>216</v>
      </c>
      <c r="C14" s="10" t="s">
        <v>312</v>
      </c>
      <c r="D14" s="10" t="s">
        <v>217</v>
      </c>
    </row>
    <row r="15" spans="1:4" ht="15">
      <c r="A15" s="10" t="s">
        <v>272</v>
      </c>
      <c r="B15" s="10" t="s">
        <v>273</v>
      </c>
      <c r="C15" s="10" t="s">
        <v>329</v>
      </c>
      <c r="D15" s="10" t="s">
        <v>274</v>
      </c>
    </row>
    <row r="16" spans="1:4" ht="15">
      <c r="A16" s="10" t="s">
        <v>218</v>
      </c>
      <c r="B16" s="10" t="s">
        <v>219</v>
      </c>
      <c r="C16" s="10" t="s">
        <v>313</v>
      </c>
      <c r="D16" s="10" t="s">
        <v>220</v>
      </c>
    </row>
    <row r="17" spans="1:4" ht="15">
      <c r="A17" s="10" t="s">
        <v>221</v>
      </c>
      <c r="B17" s="10" t="s">
        <v>222</v>
      </c>
      <c r="C17" s="10" t="s">
        <v>314</v>
      </c>
      <c r="D17" s="10" t="s">
        <v>223</v>
      </c>
    </row>
    <row r="18" spans="1:4" ht="15">
      <c r="A18" s="10" t="s">
        <v>224</v>
      </c>
      <c r="B18" s="10" t="s">
        <v>225</v>
      </c>
      <c r="C18" s="10" t="s">
        <v>315</v>
      </c>
      <c r="D18" s="10" t="s">
        <v>226</v>
      </c>
    </row>
    <row r="19" spans="1:4" ht="15">
      <c r="A19" s="10" t="s">
        <v>227</v>
      </c>
      <c r="B19" s="10" t="s">
        <v>228</v>
      </c>
      <c r="C19" s="15" t="s">
        <v>351</v>
      </c>
      <c r="D19" s="10" t="s">
        <v>229</v>
      </c>
    </row>
    <row r="20" spans="1:4" ht="15">
      <c r="A20" s="10" t="s">
        <v>230</v>
      </c>
      <c r="B20" s="10" t="s">
        <v>231</v>
      </c>
      <c r="C20" s="15" t="s">
        <v>350</v>
      </c>
      <c r="D20" s="10" t="s">
        <v>232</v>
      </c>
    </row>
    <row r="21" spans="1:4" ht="15">
      <c r="A21" s="10" t="s">
        <v>233</v>
      </c>
      <c r="B21" s="10" t="s">
        <v>342</v>
      </c>
      <c r="C21" s="10" t="s">
        <v>316</v>
      </c>
      <c r="D21" s="10" t="s">
        <v>234</v>
      </c>
    </row>
    <row r="22" spans="1:4" ht="15">
      <c r="A22" s="10" t="s">
        <v>348</v>
      </c>
      <c r="B22" s="10" t="s">
        <v>277</v>
      </c>
      <c r="C22" s="10" t="s">
        <v>331</v>
      </c>
      <c r="D22" s="10" t="s">
        <v>278</v>
      </c>
    </row>
    <row r="23" spans="1:4" ht="15">
      <c r="A23" s="10" t="s">
        <v>270</v>
      </c>
      <c r="B23" s="10" t="s">
        <v>346</v>
      </c>
      <c r="C23" s="10" t="s">
        <v>328</v>
      </c>
      <c r="D23" s="10" t="s">
        <v>271</v>
      </c>
    </row>
    <row r="24" spans="1:4" ht="15">
      <c r="A24" s="10" t="s">
        <v>299</v>
      </c>
      <c r="B24" s="10" t="s">
        <v>300</v>
      </c>
      <c r="C24" s="10" t="s">
        <v>339</v>
      </c>
      <c r="D24" s="10" t="s">
        <v>261</v>
      </c>
    </row>
    <row r="25" spans="1:4" ht="15">
      <c r="A25" s="10" t="s">
        <v>296</v>
      </c>
      <c r="B25" s="10" t="s">
        <v>297</v>
      </c>
      <c r="C25" s="10" t="s">
        <v>338</v>
      </c>
      <c r="D25" s="10" t="s">
        <v>298</v>
      </c>
    </row>
    <row r="26" spans="1:4" ht="15">
      <c r="A26" s="10" t="s">
        <v>235</v>
      </c>
      <c r="B26" s="10" t="s">
        <v>236</v>
      </c>
      <c r="C26" s="10" t="s">
        <v>317</v>
      </c>
      <c r="D26" s="10" t="s">
        <v>237</v>
      </c>
    </row>
    <row r="27" spans="1:4" ht="15">
      <c r="A27" s="10" t="s">
        <v>347</v>
      </c>
      <c r="B27" s="10" t="s">
        <v>275</v>
      </c>
      <c r="C27" s="10" t="s">
        <v>330</v>
      </c>
      <c r="D27" s="10" t="s">
        <v>276</v>
      </c>
    </row>
    <row r="28" spans="1:4" ht="15">
      <c r="A28" s="10" t="s">
        <v>291</v>
      </c>
      <c r="B28" s="10" t="s">
        <v>349</v>
      </c>
      <c r="C28" s="10" t="s">
        <v>336</v>
      </c>
      <c r="D28" s="10" t="s">
        <v>292</v>
      </c>
    </row>
    <row r="29" spans="1:4" ht="15">
      <c r="A29" s="10" t="s">
        <v>301</v>
      </c>
      <c r="B29" s="10" t="s">
        <v>302</v>
      </c>
      <c r="C29" s="10" t="s">
        <v>340</v>
      </c>
      <c r="D29" s="10" t="s">
        <v>303</v>
      </c>
    </row>
    <row r="30" spans="1:4" ht="15">
      <c r="A30" s="14" t="s">
        <v>190</v>
      </c>
      <c r="B30" s="10" t="s">
        <v>243</v>
      </c>
      <c r="C30" s="10" t="s">
        <v>320</v>
      </c>
      <c r="D30" s="10" t="s">
        <v>244</v>
      </c>
    </row>
    <row r="31" spans="1:4" ht="15">
      <c r="A31" s="12" t="s">
        <v>251</v>
      </c>
      <c r="B31" s="10" t="s">
        <v>252</v>
      </c>
      <c r="C31" s="10" t="s">
        <v>345</v>
      </c>
      <c r="D31" s="10" t="s">
        <v>253</v>
      </c>
    </row>
    <row r="32" spans="1:4" ht="15">
      <c r="A32" s="10" t="s">
        <v>245</v>
      </c>
      <c r="B32" s="10" t="s">
        <v>246</v>
      </c>
      <c r="C32" s="10" t="s">
        <v>344</v>
      </c>
      <c r="D32" s="10" t="s">
        <v>247</v>
      </c>
    </row>
    <row r="33" spans="1:4" ht="15">
      <c r="A33" s="10" t="s">
        <v>248</v>
      </c>
      <c r="B33" s="10" t="s">
        <v>249</v>
      </c>
      <c r="C33" s="10" t="s">
        <v>321</v>
      </c>
      <c r="D33" s="10" t="s">
        <v>250</v>
      </c>
    </row>
    <row r="34" spans="1:4" ht="15">
      <c r="A34" s="10" t="s">
        <v>285</v>
      </c>
      <c r="B34" s="10" t="s">
        <v>286</v>
      </c>
      <c r="C34" s="10" t="s">
        <v>334</v>
      </c>
      <c r="D34" s="10" t="s">
        <v>287</v>
      </c>
    </row>
    <row r="35" spans="1:4" ht="15">
      <c r="A35" s="10" t="s">
        <v>288</v>
      </c>
      <c r="B35" s="10" t="s">
        <v>289</v>
      </c>
      <c r="C35" s="10" t="s">
        <v>335</v>
      </c>
      <c r="D35" s="10" t="s">
        <v>290</v>
      </c>
    </row>
    <row r="36" spans="1:4" ht="15">
      <c r="A36" s="10" t="s">
        <v>282</v>
      </c>
      <c r="B36" s="10" t="s">
        <v>283</v>
      </c>
      <c r="C36" s="10" t="s">
        <v>333</v>
      </c>
      <c r="D36" s="10" t="s">
        <v>284</v>
      </c>
    </row>
    <row r="37" spans="1:4" ht="15">
      <c r="A37" s="10" t="s">
        <v>265</v>
      </c>
      <c r="B37" s="10" t="s">
        <v>219</v>
      </c>
      <c r="C37" s="10" t="s">
        <v>326</v>
      </c>
      <c r="D37" s="10" t="s">
        <v>266</v>
      </c>
    </row>
    <row r="38" spans="1:4" ht="15">
      <c r="A38" s="10" t="s">
        <v>279</v>
      </c>
      <c r="B38" s="10" t="s">
        <v>280</v>
      </c>
      <c r="C38" s="10" t="s">
        <v>332</v>
      </c>
      <c r="D38" s="10" t="s">
        <v>281</v>
      </c>
    </row>
    <row r="39" spans="1:4" ht="15">
      <c r="A39" s="10" t="s">
        <v>259</v>
      </c>
      <c r="B39" s="10" t="s">
        <v>260</v>
      </c>
      <c r="C39" s="10" t="s">
        <v>324</v>
      </c>
      <c r="D39" s="10" t="s">
        <v>261</v>
      </c>
    </row>
    <row r="40" spans="1:4" ht="15">
      <c r="A40" s="10" t="s">
        <v>267</v>
      </c>
      <c r="B40" s="10" t="s">
        <v>268</v>
      </c>
      <c r="C40" s="10" t="s">
        <v>327</v>
      </c>
      <c r="D40" s="10" t="s">
        <v>269</v>
      </c>
    </row>
    <row r="41" spans="1:4" ht="15">
      <c r="A41" s="10" t="s">
        <v>262</v>
      </c>
      <c r="B41" s="10" t="s">
        <v>263</v>
      </c>
      <c r="C41" s="10" t="s">
        <v>325</v>
      </c>
      <c r="D41" s="10" t="s">
        <v>264</v>
      </c>
    </row>
    <row r="42" spans="1:4" ht="15">
      <c r="A42" s="10" t="s">
        <v>241</v>
      </c>
      <c r="B42" s="10" t="s">
        <v>343</v>
      </c>
      <c r="C42" s="10" t="s">
        <v>319</v>
      </c>
      <c r="D42" s="10" t="s">
        <v>242</v>
      </c>
    </row>
    <row r="43" spans="1:4" ht="15">
      <c r="A43" s="14" t="s">
        <v>189</v>
      </c>
      <c r="B43" s="10" t="s">
        <v>260</v>
      </c>
      <c r="C43" s="10" t="s">
        <v>337</v>
      </c>
      <c r="D43" s="10" t="s">
        <v>261</v>
      </c>
    </row>
    <row r="44" spans="1:4" ht="15">
      <c r="A44" s="10" t="s">
        <v>238</v>
      </c>
      <c r="B44" s="10" t="s">
        <v>239</v>
      </c>
      <c r="C44" s="10" t="s">
        <v>318</v>
      </c>
      <c r="D44" s="10" t="s">
        <v>240</v>
      </c>
    </row>
    <row r="45" ht="15">
      <c r="A45" s="13" t="s">
        <v>357</v>
      </c>
    </row>
  </sheetData>
  <sheetProtection password="C62C" sheet="1" objects="1" scenarios="1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Y130"/>
  <sheetViews>
    <sheetView tabSelected="1" zoomScalePageLayoutView="0" workbookViewId="0" topLeftCell="A1">
      <pane xSplit="2" ySplit="1" topLeftCell="C58" activePane="bottomRight" state="frozen"/>
      <selection pane="topLeft" activeCell="A1" sqref="A1"/>
      <selection pane="topRight" activeCell="C1" sqref="C1"/>
      <selection pane="bottomLeft" activeCell="A2" sqref="A2"/>
      <selection pane="bottomRight" activeCell="D82" sqref="A1:IV16384"/>
    </sheetView>
  </sheetViews>
  <sheetFormatPr defaultColWidth="11.421875" defaultRowHeight="15"/>
  <cols>
    <col min="4" max="4" width="26.421875" style="0" customWidth="1"/>
    <col min="5" max="5" width="15.7109375" style="0" customWidth="1"/>
    <col min="13" max="13" width="118.28125" style="0" bestFit="1" customWidth="1"/>
    <col min="15" max="15" width="25.7109375" style="0" bestFit="1" customWidth="1"/>
    <col min="16" max="16" width="34.8515625" style="0" bestFit="1" customWidth="1"/>
    <col min="17" max="17" width="21.28125" style="0" bestFit="1" customWidth="1"/>
    <col min="18" max="18" width="32.421875" style="0" bestFit="1" customWidth="1"/>
    <col min="20" max="20" width="31.421875" style="0" customWidth="1"/>
    <col min="21" max="22" width="31.7109375" style="0" customWidth="1"/>
    <col min="23" max="23" width="34.140625" style="0" customWidth="1"/>
  </cols>
  <sheetData>
    <row r="1" spans="1:25" ht="15">
      <c r="A1" s="44" t="s">
        <v>522</v>
      </c>
      <c r="B1" s="44" t="s">
        <v>640</v>
      </c>
      <c r="C1" s="44" t="s">
        <v>641</v>
      </c>
      <c r="D1" s="44" t="s">
        <v>642</v>
      </c>
      <c r="E1" s="44" t="s">
        <v>524</v>
      </c>
      <c r="F1" s="44" t="s">
        <v>523</v>
      </c>
      <c r="G1" s="44" t="s">
        <v>643</v>
      </c>
      <c r="H1" s="44" t="s">
        <v>526</v>
      </c>
      <c r="I1" s="44" t="s">
        <v>527</v>
      </c>
      <c r="J1" s="44" t="s">
        <v>528</v>
      </c>
      <c r="K1" s="44" t="s">
        <v>530</v>
      </c>
      <c r="L1" s="44" t="s">
        <v>531</v>
      </c>
      <c r="M1" s="44"/>
      <c r="N1" s="44" t="s">
        <v>525</v>
      </c>
      <c r="O1" s="44" t="s">
        <v>644</v>
      </c>
      <c r="P1" s="44" t="s">
        <v>645</v>
      </c>
      <c r="Q1" s="44" t="s">
        <v>646</v>
      </c>
      <c r="R1" s="44" t="s">
        <v>647</v>
      </c>
      <c r="S1" s="44" t="s">
        <v>648</v>
      </c>
      <c r="T1" s="44" t="s">
        <v>649</v>
      </c>
      <c r="U1" s="44" t="s">
        <v>529</v>
      </c>
      <c r="V1" s="44" t="s">
        <v>50</v>
      </c>
      <c r="W1" s="44" t="s">
        <v>650</v>
      </c>
      <c r="X1" s="44" t="s">
        <v>651</v>
      </c>
      <c r="Y1" s="44" t="s">
        <v>652</v>
      </c>
    </row>
    <row r="2" spans="1:25" ht="15">
      <c r="A2" s="45" t="s">
        <v>62</v>
      </c>
      <c r="B2" s="45" t="s">
        <v>1094</v>
      </c>
      <c r="C2" s="45" t="s">
        <v>1095</v>
      </c>
      <c r="D2" s="45" t="s">
        <v>1096</v>
      </c>
      <c r="E2" s="45" t="s">
        <v>533</v>
      </c>
      <c r="F2" s="45" t="s">
        <v>532</v>
      </c>
      <c r="G2" s="45" t="s">
        <v>1097</v>
      </c>
      <c r="H2" s="45"/>
      <c r="I2" s="45"/>
      <c r="J2" s="45"/>
      <c r="K2" s="45"/>
      <c r="L2" s="45"/>
      <c r="M2" s="47" t="str">
        <f aca="true" t="shared" si="0" ref="M2:M33">CONCATENATE(N2," ",O2," ",P2," ",Q2," ",R2)</f>
        <v>37 RUE AMEDEE FENGAROL            G REACHE 37 R A.FENGAROL       97100 BASSE TERRE               </v>
      </c>
      <c r="N2" s="45" t="s">
        <v>534</v>
      </c>
      <c r="O2" s="45"/>
      <c r="P2" s="45" t="s">
        <v>1098</v>
      </c>
      <c r="Q2" s="45" t="s">
        <v>664</v>
      </c>
      <c r="R2" s="45" t="s">
        <v>665</v>
      </c>
      <c r="S2" s="45" t="s">
        <v>1099</v>
      </c>
      <c r="T2" s="45" t="s">
        <v>1100</v>
      </c>
      <c r="U2" s="45" t="s">
        <v>461</v>
      </c>
      <c r="V2" s="45"/>
      <c r="W2" s="45" t="s">
        <v>756</v>
      </c>
      <c r="X2" s="45" t="s">
        <v>757</v>
      </c>
      <c r="Y2" s="46">
        <v>24070</v>
      </c>
    </row>
    <row r="3" spans="1:25" ht="15">
      <c r="A3" s="45" t="s">
        <v>85</v>
      </c>
      <c r="B3" s="45" t="s">
        <v>1094</v>
      </c>
      <c r="C3" s="45" t="s">
        <v>1095</v>
      </c>
      <c r="D3" s="45" t="s">
        <v>1101</v>
      </c>
      <c r="E3" s="45" t="s">
        <v>533</v>
      </c>
      <c r="F3" s="45" t="s">
        <v>532</v>
      </c>
      <c r="G3" s="45" t="s">
        <v>1102</v>
      </c>
      <c r="H3" s="45"/>
      <c r="I3" s="45"/>
      <c r="J3" s="45"/>
      <c r="K3" s="45"/>
      <c r="L3" s="45"/>
      <c r="M3" s="47" t="str">
        <f t="shared" si="0"/>
        <v>BOULEVARD DES HEROS               BAIMBRIDGE CITE SCOLAIRE       97139 LES ABYMES                </v>
      </c>
      <c r="N3" s="45" t="s">
        <v>535</v>
      </c>
      <c r="O3" s="45"/>
      <c r="P3" s="45" t="s">
        <v>1103</v>
      </c>
      <c r="Q3" s="45" t="s">
        <v>672</v>
      </c>
      <c r="R3" s="45" t="s">
        <v>673</v>
      </c>
      <c r="S3" s="45" t="s">
        <v>1104</v>
      </c>
      <c r="T3" s="45" t="s">
        <v>1105</v>
      </c>
      <c r="U3" s="45" t="s">
        <v>462</v>
      </c>
      <c r="V3" s="45"/>
      <c r="W3" s="45" t="s">
        <v>756</v>
      </c>
      <c r="X3" s="45" t="s">
        <v>757</v>
      </c>
      <c r="Y3" s="46">
        <v>24070</v>
      </c>
    </row>
    <row r="4" spans="1:25" ht="15">
      <c r="A4" s="45" t="s">
        <v>79</v>
      </c>
      <c r="B4" s="45" t="s">
        <v>749</v>
      </c>
      <c r="C4" s="45" t="s">
        <v>750</v>
      </c>
      <c r="D4" s="45" t="s">
        <v>751</v>
      </c>
      <c r="E4" s="45" t="s">
        <v>533</v>
      </c>
      <c r="F4" s="45" t="s">
        <v>536</v>
      </c>
      <c r="G4" s="45" t="s">
        <v>752</v>
      </c>
      <c r="H4" s="45"/>
      <c r="I4" s="45"/>
      <c r="J4" s="45"/>
      <c r="K4" s="45"/>
      <c r="L4" s="45"/>
      <c r="M4" s="47" t="str">
        <f t="shared" si="0"/>
        <v>RUE AMEDEE FENGAROL               GEN DE GAULLE,RUE A FENGAROL   97160 LE MOULE                  </v>
      </c>
      <c r="N4" s="45" t="s">
        <v>537</v>
      </c>
      <c r="O4" s="45"/>
      <c r="P4" s="45" t="s">
        <v>753</v>
      </c>
      <c r="Q4" s="45" t="s">
        <v>686</v>
      </c>
      <c r="R4" s="45" t="s">
        <v>687</v>
      </c>
      <c r="S4" s="45" t="s">
        <v>754</v>
      </c>
      <c r="T4" s="45" t="s">
        <v>755</v>
      </c>
      <c r="U4" s="45" t="s">
        <v>406</v>
      </c>
      <c r="V4" s="45"/>
      <c r="W4" s="45" t="s">
        <v>756</v>
      </c>
      <c r="X4" s="45" t="s">
        <v>757</v>
      </c>
      <c r="Y4" s="46">
        <v>24070</v>
      </c>
    </row>
    <row r="5" spans="1:25" ht="15">
      <c r="A5" s="45" t="s">
        <v>92</v>
      </c>
      <c r="B5" s="45" t="s">
        <v>749</v>
      </c>
      <c r="C5" s="45" t="s">
        <v>750</v>
      </c>
      <c r="D5" s="45" t="s">
        <v>758</v>
      </c>
      <c r="E5" s="45" t="s">
        <v>533</v>
      </c>
      <c r="F5" s="45" t="s">
        <v>536</v>
      </c>
      <c r="G5" s="45" t="s">
        <v>759</v>
      </c>
      <c r="H5" s="45"/>
      <c r="I5" s="45"/>
      <c r="J5" s="45"/>
      <c r="K5" s="45"/>
      <c r="L5" s="45"/>
      <c r="M5" s="47" t="str">
        <f t="shared" si="0"/>
        <v>CÎTE BELLEVUE                     FELIX EBOUE CITE BELLEVUE      97170 PETIT BOURG               </v>
      </c>
      <c r="N5" s="45" t="s">
        <v>538</v>
      </c>
      <c r="O5" s="45"/>
      <c r="P5" s="45" t="s">
        <v>760</v>
      </c>
      <c r="Q5" s="45" t="s">
        <v>688</v>
      </c>
      <c r="R5" s="45" t="s">
        <v>689</v>
      </c>
      <c r="S5" s="45" t="s">
        <v>761</v>
      </c>
      <c r="T5" s="45" t="s">
        <v>762</v>
      </c>
      <c r="U5" s="45" t="s">
        <v>407</v>
      </c>
      <c r="V5" s="45"/>
      <c r="W5" s="45"/>
      <c r="X5" s="45"/>
      <c r="Y5" s="46"/>
    </row>
    <row r="6" spans="1:25" ht="15">
      <c r="A6" s="45" t="s">
        <v>109</v>
      </c>
      <c r="B6" s="45" t="s">
        <v>749</v>
      </c>
      <c r="C6" s="45" t="s">
        <v>750</v>
      </c>
      <c r="D6" s="45" t="s">
        <v>763</v>
      </c>
      <c r="E6" s="45" t="s">
        <v>533</v>
      </c>
      <c r="F6" s="45" t="s">
        <v>536</v>
      </c>
      <c r="G6" s="45" t="s">
        <v>764</v>
      </c>
      <c r="H6" s="45"/>
      <c r="I6" s="45"/>
      <c r="J6" s="45"/>
      <c r="K6" s="45"/>
      <c r="L6" s="45"/>
      <c r="M6" s="47" t="str">
        <f t="shared" si="0"/>
        <v>RUE VALETTE                       EUGENE YSSAP                   97180 STE ANNE                  </v>
      </c>
      <c r="N6" s="45" t="s">
        <v>539</v>
      </c>
      <c r="O6" s="45"/>
      <c r="P6" s="45" t="s">
        <v>763</v>
      </c>
      <c r="Q6" s="45" t="s">
        <v>679</v>
      </c>
      <c r="R6" s="45" t="s">
        <v>680</v>
      </c>
      <c r="S6" s="45" t="s">
        <v>765</v>
      </c>
      <c r="T6" s="45" t="s">
        <v>766</v>
      </c>
      <c r="U6" s="45" t="s">
        <v>408</v>
      </c>
      <c r="V6" s="45"/>
      <c r="W6" s="45" t="s">
        <v>756</v>
      </c>
      <c r="X6" s="45" t="s">
        <v>757</v>
      </c>
      <c r="Y6" s="46">
        <v>24070</v>
      </c>
    </row>
    <row r="7" spans="1:25" ht="15">
      <c r="A7" s="45" t="s">
        <v>105</v>
      </c>
      <c r="B7" s="45" t="s">
        <v>749</v>
      </c>
      <c r="C7" s="45" t="s">
        <v>750</v>
      </c>
      <c r="D7" s="45" t="s">
        <v>767</v>
      </c>
      <c r="E7" s="45" t="s">
        <v>533</v>
      </c>
      <c r="F7" s="45" t="s">
        <v>536</v>
      </c>
      <c r="G7" s="45" t="s">
        <v>768</v>
      </c>
      <c r="H7" s="45" t="s">
        <v>541</v>
      </c>
      <c r="I7" s="45" t="s">
        <v>542</v>
      </c>
      <c r="J7" s="45" t="s">
        <v>497</v>
      </c>
      <c r="K7" s="45"/>
      <c r="L7" s="45"/>
      <c r="M7" s="47" t="str">
        <f t="shared" si="0"/>
        <v>RUE DE SPRING                     DU MONT DES ACCORDS            97054 ST MARTIN CEDEX           </v>
      </c>
      <c r="N7" s="45" t="s">
        <v>540</v>
      </c>
      <c r="O7" s="45"/>
      <c r="P7" s="45" t="s">
        <v>767</v>
      </c>
      <c r="Q7" s="45" t="s">
        <v>769</v>
      </c>
      <c r="R7" s="45" t="s">
        <v>770</v>
      </c>
      <c r="S7" s="45" t="s">
        <v>771</v>
      </c>
      <c r="T7" s="45" t="s">
        <v>772</v>
      </c>
      <c r="U7" s="45" t="s">
        <v>409</v>
      </c>
      <c r="V7" s="45"/>
      <c r="W7" s="45" t="s">
        <v>756</v>
      </c>
      <c r="X7" s="45" t="s">
        <v>757</v>
      </c>
      <c r="Y7" s="46">
        <v>24070</v>
      </c>
    </row>
    <row r="8" spans="1:25" ht="15">
      <c r="A8" s="45" t="s">
        <v>105</v>
      </c>
      <c r="B8" s="45" t="s">
        <v>749</v>
      </c>
      <c r="C8" s="45" t="s">
        <v>750</v>
      </c>
      <c r="D8" s="45" t="s">
        <v>767</v>
      </c>
      <c r="E8" s="45" t="s">
        <v>533</v>
      </c>
      <c r="F8" s="45" t="s">
        <v>536</v>
      </c>
      <c r="G8" s="45" t="s">
        <v>768</v>
      </c>
      <c r="H8" s="45" t="s">
        <v>541</v>
      </c>
      <c r="I8" s="45" t="s">
        <v>542</v>
      </c>
      <c r="J8" s="45" t="s">
        <v>497</v>
      </c>
      <c r="K8" s="45"/>
      <c r="L8" s="45"/>
      <c r="M8" s="47" t="str">
        <f t="shared" si="0"/>
        <v>RUE DE SPRING                     DU MONT DES ACCORDS            97054 ST MARTIN CEDEX           </v>
      </c>
      <c r="N8" s="45" t="s">
        <v>540</v>
      </c>
      <c r="O8" s="45"/>
      <c r="P8" s="45" t="s">
        <v>767</v>
      </c>
      <c r="Q8" s="45" t="s">
        <v>769</v>
      </c>
      <c r="R8" s="45" t="s">
        <v>770</v>
      </c>
      <c r="S8" s="45" t="s">
        <v>771</v>
      </c>
      <c r="T8" s="45" t="s">
        <v>772</v>
      </c>
      <c r="U8" s="45" t="s">
        <v>409</v>
      </c>
      <c r="V8" s="45"/>
      <c r="W8" s="45" t="s">
        <v>773</v>
      </c>
      <c r="X8" s="45" t="s">
        <v>774</v>
      </c>
      <c r="Y8" s="46">
        <v>42248</v>
      </c>
    </row>
    <row r="9" spans="1:25" ht="15">
      <c r="A9" s="45" t="s">
        <v>358</v>
      </c>
      <c r="B9" s="45" t="s">
        <v>749</v>
      </c>
      <c r="C9" s="45" t="s">
        <v>750</v>
      </c>
      <c r="D9" s="45" t="s">
        <v>775</v>
      </c>
      <c r="E9" s="45" t="s">
        <v>533</v>
      </c>
      <c r="F9" s="45" t="s">
        <v>536</v>
      </c>
      <c r="G9" s="45" t="s">
        <v>776</v>
      </c>
      <c r="H9" s="45" t="s">
        <v>541</v>
      </c>
      <c r="I9" s="45" t="s">
        <v>542</v>
      </c>
      <c r="J9" s="45" t="s">
        <v>497</v>
      </c>
      <c r="K9" s="45"/>
      <c r="L9" s="45"/>
      <c r="M9" s="47" t="str">
        <f t="shared" si="0"/>
        <v>SECTION BEBEL                     BEBEL RUE GRIGNAN              97115 STE ROSE                  </v>
      </c>
      <c r="N9" s="45" t="s">
        <v>777</v>
      </c>
      <c r="O9" s="45"/>
      <c r="P9" s="45" t="s">
        <v>778</v>
      </c>
      <c r="Q9" s="45" t="s">
        <v>677</v>
      </c>
      <c r="R9" s="45" t="s">
        <v>678</v>
      </c>
      <c r="S9" s="45" t="s">
        <v>779</v>
      </c>
      <c r="T9" s="45" t="s">
        <v>780</v>
      </c>
      <c r="U9" s="45" t="s">
        <v>410</v>
      </c>
      <c r="V9" s="45"/>
      <c r="W9" s="45"/>
      <c r="X9" s="45"/>
      <c r="Y9" s="46"/>
    </row>
    <row r="10" spans="1:25" ht="15">
      <c r="A10" s="45" t="s">
        <v>53</v>
      </c>
      <c r="B10" s="45" t="s">
        <v>749</v>
      </c>
      <c r="C10" s="45" t="s">
        <v>750</v>
      </c>
      <c r="D10" s="45" t="s">
        <v>781</v>
      </c>
      <c r="E10" s="45" t="s">
        <v>533</v>
      </c>
      <c r="F10" s="45" t="s">
        <v>536</v>
      </c>
      <c r="G10" s="45" t="s">
        <v>782</v>
      </c>
      <c r="H10" s="45"/>
      <c r="I10" s="45"/>
      <c r="J10" s="45"/>
      <c r="K10" s="45"/>
      <c r="L10" s="45"/>
      <c r="M10" s="47" t="str">
        <f t="shared" si="0"/>
        <v>RUE DES ECOLES                    FERNAND BALIN RUE DES ECOLES   97121 ANSE BERTRAND             </v>
      </c>
      <c r="N10" s="45" t="s">
        <v>544</v>
      </c>
      <c r="O10" s="45"/>
      <c r="P10" s="45" t="s">
        <v>783</v>
      </c>
      <c r="Q10" s="45" t="s">
        <v>681</v>
      </c>
      <c r="R10" s="45" t="s">
        <v>682</v>
      </c>
      <c r="S10" s="45" t="s">
        <v>784</v>
      </c>
      <c r="T10" s="45" t="s">
        <v>785</v>
      </c>
      <c r="U10" s="45" t="s">
        <v>411</v>
      </c>
      <c r="V10" s="45"/>
      <c r="W10" s="45" t="s">
        <v>773</v>
      </c>
      <c r="X10" s="45" t="s">
        <v>774</v>
      </c>
      <c r="Y10" s="46">
        <v>42248</v>
      </c>
    </row>
    <row r="11" spans="1:25" ht="15">
      <c r="A11" s="45" t="s">
        <v>359</v>
      </c>
      <c r="B11" s="45" t="s">
        <v>749</v>
      </c>
      <c r="C11" s="45" t="s">
        <v>750</v>
      </c>
      <c r="D11" s="45" t="s">
        <v>786</v>
      </c>
      <c r="E11" s="45" t="s">
        <v>533</v>
      </c>
      <c r="F11" s="45" t="s">
        <v>536</v>
      </c>
      <c r="G11" s="45" t="s">
        <v>787</v>
      </c>
      <c r="H11" s="45"/>
      <c r="I11" s="45"/>
      <c r="J11" s="45"/>
      <c r="K11" s="45"/>
      <c r="L11" s="45"/>
      <c r="M11" s="47" t="str">
        <f t="shared" si="0"/>
        <v>ALLÉE DESMARAIS                   FON BOUILLANTES DESMARAIS      97125 BOUILLANTE                </v>
      </c>
      <c r="N11" s="45" t="s">
        <v>545</v>
      </c>
      <c r="O11" s="45"/>
      <c r="P11" s="45" t="s">
        <v>788</v>
      </c>
      <c r="Q11" s="45" t="s">
        <v>658</v>
      </c>
      <c r="R11" s="45" t="s">
        <v>659</v>
      </c>
      <c r="S11" s="45" t="s">
        <v>789</v>
      </c>
      <c r="T11" s="45" t="s">
        <v>790</v>
      </c>
      <c r="U11" s="45" t="s">
        <v>412</v>
      </c>
      <c r="V11" s="45"/>
      <c r="W11" s="45" t="s">
        <v>773</v>
      </c>
      <c r="X11" s="45" t="s">
        <v>774</v>
      </c>
      <c r="Y11" s="46">
        <v>42248</v>
      </c>
    </row>
    <row r="12" spans="1:25" ht="15">
      <c r="A12" s="45" t="s">
        <v>94</v>
      </c>
      <c r="B12" s="45" t="s">
        <v>749</v>
      </c>
      <c r="C12" s="45" t="s">
        <v>750</v>
      </c>
      <c r="D12" s="45" t="s">
        <v>791</v>
      </c>
      <c r="E12" s="45" t="s">
        <v>533</v>
      </c>
      <c r="F12" s="45" t="s">
        <v>536</v>
      </c>
      <c r="G12" s="45" t="s">
        <v>792</v>
      </c>
      <c r="H12" s="45"/>
      <c r="I12" s="45"/>
      <c r="J12" s="45"/>
      <c r="K12" s="45"/>
      <c r="L12" s="45"/>
      <c r="M12" s="47" t="str">
        <f t="shared" si="0"/>
        <v>RUE DAMPROBE CONDE                MAXIMILIEN VRECORD RUE D.CONDE 97131 PETIT CANAL               </v>
      </c>
      <c r="N12" s="45" t="s">
        <v>546</v>
      </c>
      <c r="O12" s="45"/>
      <c r="P12" s="45" t="s">
        <v>793</v>
      </c>
      <c r="Q12" s="45" t="s">
        <v>653</v>
      </c>
      <c r="R12" s="45" t="s">
        <v>654</v>
      </c>
      <c r="S12" s="45" t="s">
        <v>794</v>
      </c>
      <c r="T12" s="45" t="s">
        <v>795</v>
      </c>
      <c r="U12" s="45" t="s">
        <v>413</v>
      </c>
      <c r="V12" s="45"/>
      <c r="W12" s="45"/>
      <c r="X12" s="45"/>
      <c r="Y12" s="46"/>
    </row>
    <row r="13" spans="1:25" ht="15">
      <c r="A13" s="45" t="s">
        <v>100</v>
      </c>
      <c r="B13" s="45" t="s">
        <v>749</v>
      </c>
      <c r="C13" s="45" t="s">
        <v>750</v>
      </c>
      <c r="D13" s="45" t="s">
        <v>796</v>
      </c>
      <c r="E13" s="45" t="s">
        <v>533</v>
      </c>
      <c r="F13" s="45" t="s">
        <v>536</v>
      </c>
      <c r="G13" s="45" t="s">
        <v>797</v>
      </c>
      <c r="H13" s="45"/>
      <c r="I13" s="45"/>
      <c r="J13" s="45"/>
      <c r="K13" s="45"/>
      <c r="L13" s="45"/>
      <c r="M13" s="47" t="str">
        <f t="shared" si="0"/>
        <v>RUE BAUDOT                        COURBARIL RUE BAUDOT           97116 POINTE NOIRE              </v>
      </c>
      <c r="N13" s="45" t="s">
        <v>547</v>
      </c>
      <c r="O13" s="45"/>
      <c r="P13" s="45" t="s">
        <v>798</v>
      </c>
      <c r="Q13" s="45" t="s">
        <v>698</v>
      </c>
      <c r="R13" s="45" t="s">
        <v>699</v>
      </c>
      <c r="S13" s="45" t="s">
        <v>799</v>
      </c>
      <c r="T13" s="45" t="s">
        <v>800</v>
      </c>
      <c r="U13" s="45" t="s">
        <v>414</v>
      </c>
      <c r="V13" s="45"/>
      <c r="W13" s="45" t="s">
        <v>773</v>
      </c>
      <c r="X13" s="45" t="s">
        <v>774</v>
      </c>
      <c r="Y13" s="46">
        <v>42248</v>
      </c>
    </row>
    <row r="14" spans="1:25" ht="15">
      <c r="A14" s="45" t="s">
        <v>103</v>
      </c>
      <c r="B14" s="45" t="s">
        <v>749</v>
      </c>
      <c r="C14" s="45" t="s">
        <v>750</v>
      </c>
      <c r="D14" s="45" t="s">
        <v>801</v>
      </c>
      <c r="E14" s="45" t="s">
        <v>533</v>
      </c>
      <c r="F14" s="45" t="s">
        <v>536</v>
      </c>
      <c r="G14" s="45" t="s">
        <v>802</v>
      </c>
      <c r="H14" s="45"/>
      <c r="I14" s="45"/>
      <c r="J14" s="45"/>
      <c r="K14" s="45"/>
      <c r="L14" s="45"/>
      <c r="M14" s="47" t="str">
        <f t="shared" si="0"/>
        <v>  ALEXANDRE MACAL SECT.BELLEVUE  97118 ST FRANCOIS               </v>
      </c>
      <c r="N14" s="45"/>
      <c r="O14" s="45"/>
      <c r="P14" s="45" t="s">
        <v>803</v>
      </c>
      <c r="Q14" s="45" t="s">
        <v>666</v>
      </c>
      <c r="R14" s="45" t="s">
        <v>667</v>
      </c>
      <c r="S14" s="45" t="s">
        <v>804</v>
      </c>
      <c r="T14" s="45" t="s">
        <v>805</v>
      </c>
      <c r="U14" s="45" t="s">
        <v>415</v>
      </c>
      <c r="V14" s="45"/>
      <c r="W14" s="45"/>
      <c r="X14" s="45"/>
      <c r="Y14" s="46"/>
    </row>
    <row r="15" spans="1:25" ht="15">
      <c r="A15" s="45" t="s">
        <v>67</v>
      </c>
      <c r="B15" s="45" t="s">
        <v>749</v>
      </c>
      <c r="C15" s="45" t="s">
        <v>750</v>
      </c>
      <c r="D15" s="45" t="s">
        <v>806</v>
      </c>
      <c r="E15" s="45" t="s">
        <v>533</v>
      </c>
      <c r="F15" s="45" t="s">
        <v>536</v>
      </c>
      <c r="G15" s="45" t="s">
        <v>807</v>
      </c>
      <c r="H15" s="45"/>
      <c r="I15" s="45"/>
      <c r="J15" s="45"/>
      <c r="K15" s="45"/>
      <c r="L15" s="45"/>
      <c r="M15" s="47" t="str">
        <f t="shared" si="0"/>
        <v>RUE DE LA LIBERTE                 NELSON MANDELA RUE LIBERTE     97140 CAPESTERRE DE MARIE GALANT</v>
      </c>
      <c r="N15" s="45" t="s">
        <v>548</v>
      </c>
      <c r="O15" s="45"/>
      <c r="P15" s="45" t="s">
        <v>808</v>
      </c>
      <c r="Q15" s="45" t="s">
        <v>708</v>
      </c>
      <c r="R15" s="45" t="s">
        <v>709</v>
      </c>
      <c r="S15" s="45" t="s">
        <v>809</v>
      </c>
      <c r="T15" s="45" t="s">
        <v>810</v>
      </c>
      <c r="U15" s="45" t="s">
        <v>416</v>
      </c>
      <c r="V15" s="45"/>
      <c r="W15" s="45" t="s">
        <v>773</v>
      </c>
      <c r="X15" s="45" t="s">
        <v>774</v>
      </c>
      <c r="Y15" s="46">
        <v>42248</v>
      </c>
    </row>
    <row r="16" spans="1:25" ht="15">
      <c r="A16" s="45" t="s">
        <v>74</v>
      </c>
      <c r="B16" s="45" t="s">
        <v>749</v>
      </c>
      <c r="C16" s="45" t="s">
        <v>750</v>
      </c>
      <c r="D16" s="45" t="s">
        <v>811</v>
      </c>
      <c r="E16" s="45" t="s">
        <v>533</v>
      </c>
      <c r="F16" s="45" t="s">
        <v>536</v>
      </c>
      <c r="G16" s="45" t="s">
        <v>812</v>
      </c>
      <c r="H16" s="45"/>
      <c r="I16" s="45"/>
      <c r="J16" s="45"/>
      <c r="K16" s="45"/>
      <c r="L16" s="45"/>
      <c r="M16" s="47" t="str">
        <f t="shared" si="0"/>
        <v>  MARYSE CONDE                   97127 LA DESIRADE               </v>
      </c>
      <c r="N16" s="45"/>
      <c r="O16" s="45"/>
      <c r="P16" s="45" t="s">
        <v>811</v>
      </c>
      <c r="Q16" s="45" t="s">
        <v>692</v>
      </c>
      <c r="R16" s="45" t="s">
        <v>693</v>
      </c>
      <c r="S16" s="45" t="s">
        <v>813</v>
      </c>
      <c r="T16" s="45" t="s">
        <v>814</v>
      </c>
      <c r="U16" s="45" t="s">
        <v>417</v>
      </c>
      <c r="V16" s="45"/>
      <c r="W16" s="45" t="s">
        <v>773</v>
      </c>
      <c r="X16" s="45" t="s">
        <v>774</v>
      </c>
      <c r="Y16" s="46">
        <v>42248</v>
      </c>
    </row>
    <row r="17" spans="1:25" ht="15">
      <c r="A17" s="45" t="s">
        <v>69</v>
      </c>
      <c r="B17" s="45" t="s">
        <v>749</v>
      </c>
      <c r="C17" s="45" t="s">
        <v>750</v>
      </c>
      <c r="D17" s="45" t="s">
        <v>815</v>
      </c>
      <c r="E17" s="45" t="s">
        <v>533</v>
      </c>
      <c r="F17" s="45" t="s">
        <v>536</v>
      </c>
      <c r="G17" s="45" t="s">
        <v>816</v>
      </c>
      <c r="H17" s="45"/>
      <c r="I17" s="45"/>
      <c r="J17" s="45"/>
      <c r="K17" s="45"/>
      <c r="L17" s="45"/>
      <c r="M17" s="47" t="str">
        <f t="shared" si="0"/>
        <v>RUE WALKANAER                     RICHARD SAMUEL WALKANAER       97113 GOURBEYRE                 </v>
      </c>
      <c r="N17" s="45" t="s">
        <v>549</v>
      </c>
      <c r="O17" s="45"/>
      <c r="P17" s="45" t="s">
        <v>817</v>
      </c>
      <c r="Q17" s="45" t="s">
        <v>703</v>
      </c>
      <c r="R17" s="45" t="s">
        <v>704</v>
      </c>
      <c r="S17" s="45" t="s">
        <v>818</v>
      </c>
      <c r="T17" s="45" t="s">
        <v>819</v>
      </c>
      <c r="U17" s="45" t="s">
        <v>418</v>
      </c>
      <c r="V17" s="45"/>
      <c r="W17" s="45"/>
      <c r="X17" s="45"/>
      <c r="Y17" s="46"/>
    </row>
    <row r="18" spans="1:25" ht="15">
      <c r="A18" s="45" t="s">
        <v>419</v>
      </c>
      <c r="B18" s="45" t="s">
        <v>749</v>
      </c>
      <c r="C18" s="45" t="s">
        <v>750</v>
      </c>
      <c r="D18" s="45" t="s">
        <v>820</v>
      </c>
      <c r="E18" s="45" t="s">
        <v>533</v>
      </c>
      <c r="F18" s="45" t="s">
        <v>536</v>
      </c>
      <c r="G18" s="45" t="s">
        <v>821</v>
      </c>
      <c r="H18" s="45"/>
      <c r="I18" s="45"/>
      <c r="J18" s="45"/>
      <c r="K18" s="45"/>
      <c r="L18" s="45"/>
      <c r="M18" s="47" t="str">
        <f t="shared" si="0"/>
        <v>BOULEVARD                         MIREILLE CHOISY GUSTAVIA       97095 ST BARTHELEMY CEDEX       </v>
      </c>
      <c r="N18" s="45" t="s">
        <v>550</v>
      </c>
      <c r="O18" s="45"/>
      <c r="P18" s="45" t="s">
        <v>822</v>
      </c>
      <c r="Q18" s="45" t="s">
        <v>823</v>
      </c>
      <c r="R18" s="45" t="s">
        <v>824</v>
      </c>
      <c r="S18" s="45" t="s">
        <v>825</v>
      </c>
      <c r="T18" s="45" t="s">
        <v>826</v>
      </c>
      <c r="U18" s="45" t="s">
        <v>420</v>
      </c>
      <c r="V18" s="45"/>
      <c r="W18" s="45" t="s">
        <v>756</v>
      </c>
      <c r="X18" s="45" t="s">
        <v>757</v>
      </c>
      <c r="Y18" s="46">
        <v>40422</v>
      </c>
    </row>
    <row r="19" spans="1:25" ht="15">
      <c r="A19" s="45" t="s">
        <v>421</v>
      </c>
      <c r="B19" s="45" t="s">
        <v>749</v>
      </c>
      <c r="C19" s="45" t="s">
        <v>750</v>
      </c>
      <c r="D19" s="45" t="s">
        <v>827</v>
      </c>
      <c r="E19" s="45" t="s">
        <v>533</v>
      </c>
      <c r="F19" s="45" t="s">
        <v>536</v>
      </c>
      <c r="G19" s="45" t="s">
        <v>828</v>
      </c>
      <c r="H19" s="45"/>
      <c r="I19" s="45"/>
      <c r="J19" s="45"/>
      <c r="K19" s="45"/>
      <c r="L19" s="45"/>
      <c r="M19" s="47" t="str">
        <f t="shared" si="0"/>
        <v>QUARTIER DUCHARMOY                REMY NAINSOUTA QUA.DUCHARMOY   97120 ST CLAUDE                 </v>
      </c>
      <c r="N19" s="45" t="s">
        <v>551</v>
      </c>
      <c r="O19" s="45"/>
      <c r="P19" s="45" t="s">
        <v>829</v>
      </c>
      <c r="Q19" s="45" t="s">
        <v>712</v>
      </c>
      <c r="R19" s="45" t="s">
        <v>713</v>
      </c>
      <c r="S19" s="45" t="s">
        <v>830</v>
      </c>
      <c r="T19" s="45" t="s">
        <v>831</v>
      </c>
      <c r="U19" s="45" t="s">
        <v>422</v>
      </c>
      <c r="V19" s="45"/>
      <c r="W19" s="45"/>
      <c r="X19" s="45"/>
      <c r="Y19" s="46"/>
    </row>
    <row r="20" spans="1:25" ht="15">
      <c r="A20" s="45" t="s">
        <v>104</v>
      </c>
      <c r="B20" s="45" t="s">
        <v>749</v>
      </c>
      <c r="C20" s="45" t="s">
        <v>750</v>
      </c>
      <c r="D20" s="45" t="s">
        <v>832</v>
      </c>
      <c r="E20" s="45" t="s">
        <v>533</v>
      </c>
      <c r="F20" s="45" t="s">
        <v>536</v>
      </c>
      <c r="G20" s="45" t="s">
        <v>833</v>
      </c>
      <c r="H20" s="45"/>
      <c r="I20" s="45"/>
      <c r="J20" s="45"/>
      <c r="K20" s="45"/>
      <c r="L20" s="45"/>
      <c r="M20" s="47" t="str">
        <f t="shared" si="0"/>
        <v>RUE RAPHAEL JERPAN                ST LOUIS RUE RAPHAEL JERPAN    97134 ST LOUIS                  </v>
      </c>
      <c r="N20" s="45" t="s">
        <v>552</v>
      </c>
      <c r="O20" s="45"/>
      <c r="P20" s="45" t="s">
        <v>834</v>
      </c>
      <c r="Q20" s="45" t="s">
        <v>714</v>
      </c>
      <c r="R20" s="45" t="s">
        <v>715</v>
      </c>
      <c r="S20" s="45" t="s">
        <v>835</v>
      </c>
      <c r="T20" s="45" t="s">
        <v>836</v>
      </c>
      <c r="U20" s="45" t="s">
        <v>423</v>
      </c>
      <c r="V20" s="45"/>
      <c r="W20" s="45"/>
      <c r="X20" s="45"/>
      <c r="Y20" s="46"/>
    </row>
    <row r="21" spans="1:25" ht="15">
      <c r="A21" s="45" t="s">
        <v>77</v>
      </c>
      <c r="B21" s="45" t="s">
        <v>749</v>
      </c>
      <c r="C21" s="45" t="s">
        <v>750</v>
      </c>
      <c r="D21" s="45" t="s">
        <v>837</v>
      </c>
      <c r="E21" s="45" t="s">
        <v>533</v>
      </c>
      <c r="F21" s="45" t="s">
        <v>536</v>
      </c>
      <c r="G21" s="45" t="s">
        <v>838</v>
      </c>
      <c r="H21" s="45" t="s">
        <v>541</v>
      </c>
      <c r="I21" s="45" t="s">
        <v>542</v>
      </c>
      <c r="J21" s="45" t="s">
        <v>497</v>
      </c>
      <c r="K21" s="45"/>
      <c r="L21" s="45"/>
      <c r="M21" s="47" t="str">
        <f t="shared" si="0"/>
        <v>  EDMOND BAMBUCK BELLE PLAINE    97190 LE GOSIER                 </v>
      </c>
      <c r="N21" s="45"/>
      <c r="O21" s="45"/>
      <c r="P21" s="45" t="s">
        <v>839</v>
      </c>
      <c r="Q21" s="45" t="s">
        <v>668</v>
      </c>
      <c r="R21" s="45" t="s">
        <v>669</v>
      </c>
      <c r="S21" s="45" t="s">
        <v>840</v>
      </c>
      <c r="T21" s="45" t="s">
        <v>841</v>
      </c>
      <c r="U21" s="45" t="s">
        <v>424</v>
      </c>
      <c r="V21" s="45"/>
      <c r="W21" s="45"/>
      <c r="X21" s="45"/>
      <c r="Y21" s="46"/>
    </row>
    <row r="22" spans="1:25" ht="15">
      <c r="A22" s="45" t="s">
        <v>54</v>
      </c>
      <c r="B22" s="45" t="s">
        <v>749</v>
      </c>
      <c r="C22" s="45" t="s">
        <v>750</v>
      </c>
      <c r="D22" s="45" t="s">
        <v>842</v>
      </c>
      <c r="E22" s="45" t="s">
        <v>533</v>
      </c>
      <c r="F22" s="45" t="s">
        <v>536</v>
      </c>
      <c r="G22" s="45" t="s">
        <v>843</v>
      </c>
      <c r="H22" s="45"/>
      <c r="I22" s="45"/>
      <c r="J22" s="45"/>
      <c r="K22" s="45"/>
      <c r="L22" s="45"/>
      <c r="M22" s="47" t="str">
        <f t="shared" si="0"/>
        <v>4 RUE MAURICE SATINEAU            MAURICE SATINEAU BELCOURT      97122 BAIE MAHAULT              </v>
      </c>
      <c r="N22" s="45" t="s">
        <v>553</v>
      </c>
      <c r="O22" s="45"/>
      <c r="P22" s="45" t="s">
        <v>844</v>
      </c>
      <c r="Q22" s="45" t="s">
        <v>660</v>
      </c>
      <c r="R22" s="45" t="s">
        <v>661</v>
      </c>
      <c r="S22" s="45" t="s">
        <v>845</v>
      </c>
      <c r="T22" s="45" t="s">
        <v>846</v>
      </c>
      <c r="U22" s="45" t="s">
        <v>425</v>
      </c>
      <c r="V22" s="45"/>
      <c r="W22" s="45"/>
      <c r="X22" s="45"/>
      <c r="Y22" s="46"/>
    </row>
    <row r="23" spans="1:25" ht="15">
      <c r="A23" s="45" t="s">
        <v>59</v>
      </c>
      <c r="B23" s="45" t="s">
        <v>749</v>
      </c>
      <c r="C23" s="45" t="s">
        <v>750</v>
      </c>
      <c r="D23" s="45" t="s">
        <v>847</v>
      </c>
      <c r="E23" s="45" t="s">
        <v>533</v>
      </c>
      <c r="F23" s="45" t="s">
        <v>536</v>
      </c>
      <c r="G23" s="45" t="s">
        <v>848</v>
      </c>
      <c r="H23" s="45"/>
      <c r="I23" s="45"/>
      <c r="J23" s="45"/>
      <c r="K23" s="45"/>
      <c r="L23" s="45"/>
      <c r="M23" s="47" t="str">
        <f t="shared" si="0"/>
        <v>RUE JEAN JAURES                   RUE JEAN JAURES                97123 BAILLIF                   </v>
      </c>
      <c r="N23" s="45" t="s">
        <v>554</v>
      </c>
      <c r="O23" s="45"/>
      <c r="P23" s="45" t="s">
        <v>849</v>
      </c>
      <c r="Q23" s="45" t="s">
        <v>720</v>
      </c>
      <c r="R23" s="45" t="s">
        <v>721</v>
      </c>
      <c r="S23" s="45" t="s">
        <v>850</v>
      </c>
      <c r="T23" s="45" t="s">
        <v>851</v>
      </c>
      <c r="U23" s="45" t="s">
        <v>426</v>
      </c>
      <c r="V23" s="45"/>
      <c r="W23" s="45" t="s">
        <v>852</v>
      </c>
      <c r="X23" s="45" t="s">
        <v>853</v>
      </c>
      <c r="Y23" s="46">
        <v>41883</v>
      </c>
    </row>
    <row r="24" spans="1:25" ht="15">
      <c r="A24" s="45" t="s">
        <v>113</v>
      </c>
      <c r="B24" s="45" t="s">
        <v>749</v>
      </c>
      <c r="C24" s="45" t="s">
        <v>750</v>
      </c>
      <c r="D24" s="45" t="s">
        <v>854</v>
      </c>
      <c r="E24" s="45" t="s">
        <v>533</v>
      </c>
      <c r="F24" s="45" t="s">
        <v>536</v>
      </c>
      <c r="G24" s="45" t="s">
        <v>855</v>
      </c>
      <c r="H24" s="45"/>
      <c r="I24" s="45"/>
      <c r="J24" s="45"/>
      <c r="K24" s="45"/>
      <c r="L24" s="45"/>
      <c r="M24" s="47" t="str">
        <f t="shared" si="0"/>
        <v>BOULEVARD MAXIME LUBINO           ANSE POULAIN                   97119 VIEUX HABITANTS           </v>
      </c>
      <c r="N24" s="45" t="s">
        <v>555</v>
      </c>
      <c r="O24" s="45"/>
      <c r="P24" s="45" t="s">
        <v>854</v>
      </c>
      <c r="Q24" s="45" t="s">
        <v>705</v>
      </c>
      <c r="R24" s="45" t="s">
        <v>706</v>
      </c>
      <c r="S24" s="45" t="s">
        <v>856</v>
      </c>
      <c r="T24" s="45" t="s">
        <v>857</v>
      </c>
      <c r="U24" s="45" t="s">
        <v>427</v>
      </c>
      <c r="V24" s="45"/>
      <c r="W24" s="45"/>
      <c r="X24" s="45"/>
      <c r="Y24" s="46"/>
    </row>
    <row r="25" spans="1:25" ht="15">
      <c r="A25" s="45" t="s">
        <v>556</v>
      </c>
      <c r="B25" s="45" t="s">
        <v>1236</v>
      </c>
      <c r="C25" s="45" t="s">
        <v>1237</v>
      </c>
      <c r="D25" s="45" t="s">
        <v>1166</v>
      </c>
      <c r="E25" s="45" t="s">
        <v>533</v>
      </c>
      <c r="F25" s="45" t="s">
        <v>557</v>
      </c>
      <c r="G25" s="45"/>
      <c r="H25" s="45"/>
      <c r="I25" s="45"/>
      <c r="J25" s="45"/>
      <c r="K25" s="45"/>
      <c r="L25" s="45"/>
      <c r="M25" s="47" t="str">
        <f t="shared" si="0"/>
        <v>CÎTE SCOL BAIMBRIDGE              CHEVALIER DE SAINT-GEORGES CIT 97151 POINTE A PITRE CEDEX      </v>
      </c>
      <c r="N25" s="45" t="s">
        <v>558</v>
      </c>
      <c r="O25" s="45"/>
      <c r="P25" s="45" t="s">
        <v>1238</v>
      </c>
      <c r="Q25" s="45" t="s">
        <v>1239</v>
      </c>
      <c r="R25" s="45" t="s">
        <v>674</v>
      </c>
      <c r="S25" s="45" t="s">
        <v>1169</v>
      </c>
      <c r="T25" s="45"/>
      <c r="U25" s="45"/>
      <c r="V25" s="45"/>
      <c r="W25" s="45"/>
      <c r="X25" s="45"/>
      <c r="Y25" s="46"/>
    </row>
    <row r="26" spans="1:25" ht="15">
      <c r="A26" s="45" t="s">
        <v>80</v>
      </c>
      <c r="B26" s="45" t="s">
        <v>1182</v>
      </c>
      <c r="C26" s="45" t="s">
        <v>1183</v>
      </c>
      <c r="D26" s="45" t="s">
        <v>727</v>
      </c>
      <c r="E26" s="45" t="s">
        <v>533</v>
      </c>
      <c r="F26" s="45" t="s">
        <v>559</v>
      </c>
      <c r="G26" s="45" t="s">
        <v>1184</v>
      </c>
      <c r="H26" s="45"/>
      <c r="I26" s="45"/>
      <c r="J26" s="45"/>
      <c r="K26" s="45"/>
      <c r="L26" s="45"/>
      <c r="M26" s="47" t="str">
        <f t="shared" si="0"/>
        <v>RUE AMEDEE FENGAROL               LOUIS DELGRES                  97160 LE MOULE                  </v>
      </c>
      <c r="N26" s="45" t="s">
        <v>537</v>
      </c>
      <c r="O26" s="45"/>
      <c r="P26" s="45" t="s">
        <v>727</v>
      </c>
      <c r="Q26" s="45" t="s">
        <v>686</v>
      </c>
      <c r="R26" s="45" t="s">
        <v>687</v>
      </c>
      <c r="S26" s="45" t="s">
        <v>1185</v>
      </c>
      <c r="T26" s="45" t="s">
        <v>1186</v>
      </c>
      <c r="U26" s="45" t="s">
        <v>463</v>
      </c>
      <c r="V26" s="45"/>
      <c r="W26" s="45"/>
      <c r="X26" s="45"/>
      <c r="Y26" s="46"/>
    </row>
    <row r="27" spans="1:25" ht="15">
      <c r="A27" s="45" t="s">
        <v>464</v>
      </c>
      <c r="B27" s="45" t="s">
        <v>1076</v>
      </c>
      <c r="C27" s="45" t="s">
        <v>1077</v>
      </c>
      <c r="D27" s="45" t="s">
        <v>1023</v>
      </c>
      <c r="E27" s="45" t="s">
        <v>560</v>
      </c>
      <c r="F27" s="45" t="s">
        <v>532</v>
      </c>
      <c r="G27" s="45" t="s">
        <v>1024</v>
      </c>
      <c r="H27" s="45"/>
      <c r="I27" s="45"/>
      <c r="J27" s="45"/>
      <c r="K27" s="45"/>
      <c r="L27" s="45"/>
      <c r="M27" s="47" t="str">
        <f t="shared" si="0"/>
        <v>29  FAUBOURG VICTOR HUGO          MASSABIELLE 29 FB V HUGO       97157 POINTE A PITRE CEDEX      </v>
      </c>
      <c r="N27" s="45" t="s">
        <v>1025</v>
      </c>
      <c r="O27" s="45"/>
      <c r="P27" s="45" t="s">
        <v>1078</v>
      </c>
      <c r="Q27" s="45" t="s">
        <v>862</v>
      </c>
      <c r="R27" s="45" t="s">
        <v>674</v>
      </c>
      <c r="S27" s="45" t="s">
        <v>1027</v>
      </c>
      <c r="T27" s="45" t="s">
        <v>1079</v>
      </c>
      <c r="U27" s="45" t="s">
        <v>498</v>
      </c>
      <c r="V27" s="45"/>
      <c r="W27" s="45"/>
      <c r="X27" s="45"/>
      <c r="Y27" s="46"/>
    </row>
    <row r="28" spans="1:25" ht="15">
      <c r="A28" s="45" t="s">
        <v>465</v>
      </c>
      <c r="B28" s="45" t="s">
        <v>1076</v>
      </c>
      <c r="C28" s="45" t="s">
        <v>1077</v>
      </c>
      <c r="D28" s="45" t="s">
        <v>1018</v>
      </c>
      <c r="E28" s="45" t="s">
        <v>560</v>
      </c>
      <c r="F28" s="45" t="s">
        <v>532</v>
      </c>
      <c r="G28" s="45" t="s">
        <v>1080</v>
      </c>
      <c r="H28" s="45"/>
      <c r="I28" s="45"/>
      <c r="J28" s="45"/>
      <c r="K28" s="45"/>
      <c r="L28" s="45"/>
      <c r="M28" s="47" t="str">
        <f t="shared" si="0"/>
        <v>8  RUE VICTOR HUGUES              VERSAILLES 8 RUE V HUGUES      97100 BASSE TERRE               </v>
      </c>
      <c r="N28" s="45" t="s">
        <v>561</v>
      </c>
      <c r="O28" s="45"/>
      <c r="P28" s="45" t="s">
        <v>1081</v>
      </c>
      <c r="Q28" s="45" t="s">
        <v>664</v>
      </c>
      <c r="R28" s="45" t="s">
        <v>665</v>
      </c>
      <c r="S28" s="45" t="s">
        <v>1021</v>
      </c>
      <c r="T28" s="45" t="s">
        <v>1082</v>
      </c>
      <c r="U28" s="45" t="s">
        <v>499</v>
      </c>
      <c r="V28" s="45"/>
      <c r="W28" s="45"/>
      <c r="X28" s="45"/>
      <c r="Y28" s="46"/>
    </row>
    <row r="29" spans="1:25" ht="15">
      <c r="A29" s="45" t="s">
        <v>428</v>
      </c>
      <c r="B29" s="45" t="s">
        <v>1001</v>
      </c>
      <c r="C29" s="45" t="s">
        <v>1002</v>
      </c>
      <c r="D29" s="45" t="s">
        <v>1003</v>
      </c>
      <c r="E29" s="45" t="s">
        <v>560</v>
      </c>
      <c r="F29" s="45" t="s">
        <v>536</v>
      </c>
      <c r="G29" s="45" t="s">
        <v>1004</v>
      </c>
      <c r="H29" s="45"/>
      <c r="I29" s="45"/>
      <c r="J29" s="45"/>
      <c r="K29" s="45"/>
      <c r="L29" s="45"/>
      <c r="M29" s="47" t="str">
        <f t="shared" si="0"/>
        <v>ROUTE LA JAILLE                   ST JOSEPH DE CLUNY LA JAILLE   97122 BAIE MAHAULT              </v>
      </c>
      <c r="N29" s="45" t="s">
        <v>562</v>
      </c>
      <c r="O29" s="45"/>
      <c r="P29" s="45" t="s">
        <v>1005</v>
      </c>
      <c r="Q29" s="45" t="s">
        <v>660</v>
      </c>
      <c r="R29" s="45" t="s">
        <v>661</v>
      </c>
      <c r="S29" s="45" t="s">
        <v>1006</v>
      </c>
      <c r="T29" s="45" t="s">
        <v>1007</v>
      </c>
      <c r="U29" s="45" t="s">
        <v>500</v>
      </c>
      <c r="V29" s="45"/>
      <c r="W29" s="45"/>
      <c r="X29" s="45"/>
      <c r="Y29" s="46"/>
    </row>
    <row r="30" spans="1:25" ht="15">
      <c r="A30" s="45" t="s">
        <v>58</v>
      </c>
      <c r="B30" s="45" t="s">
        <v>1001</v>
      </c>
      <c r="C30" s="45" t="s">
        <v>1002</v>
      </c>
      <c r="D30" s="45" t="s">
        <v>1008</v>
      </c>
      <c r="E30" s="45" t="s">
        <v>560</v>
      </c>
      <c r="F30" s="45" t="s">
        <v>536</v>
      </c>
      <c r="G30" s="45" t="s">
        <v>1009</v>
      </c>
      <c r="H30" s="45"/>
      <c r="I30" s="45"/>
      <c r="J30" s="45"/>
      <c r="K30" s="45"/>
      <c r="L30" s="45"/>
      <c r="M30" s="47" t="str">
        <f t="shared" si="0"/>
        <v>28  RUE LARDENOY                  LES PERSEVERANTS RUE LARDENOY  97100 BASSE TERRE               </v>
      </c>
      <c r="N30" s="45" t="s">
        <v>602</v>
      </c>
      <c r="O30" s="45"/>
      <c r="P30" s="45" t="s">
        <v>1010</v>
      </c>
      <c r="Q30" s="45" t="s">
        <v>664</v>
      </c>
      <c r="R30" s="45" t="s">
        <v>665</v>
      </c>
      <c r="S30" s="45" t="s">
        <v>1011</v>
      </c>
      <c r="T30" s="45" t="s">
        <v>1012</v>
      </c>
      <c r="U30" s="45" t="s">
        <v>501</v>
      </c>
      <c r="V30" s="45"/>
      <c r="W30" s="45"/>
      <c r="X30" s="45"/>
      <c r="Y30" s="46"/>
    </row>
    <row r="31" spans="1:25" ht="15">
      <c r="A31" s="45" t="s">
        <v>466</v>
      </c>
      <c r="B31" s="45" t="s">
        <v>1076</v>
      </c>
      <c r="C31" s="45" t="s">
        <v>1077</v>
      </c>
      <c r="D31" s="45" t="s">
        <v>1083</v>
      </c>
      <c r="E31" s="45" t="s">
        <v>560</v>
      </c>
      <c r="F31" s="45" t="s">
        <v>532</v>
      </c>
      <c r="G31" s="45" t="s">
        <v>1084</v>
      </c>
      <c r="H31" s="45"/>
      <c r="I31" s="45"/>
      <c r="J31" s="45"/>
      <c r="K31" s="45"/>
      <c r="L31" s="45"/>
      <c r="M31" s="47" t="str">
        <f t="shared" si="0"/>
        <v>ROUTE BOISSARD                    PERSEVERANCE BOISSARD          97110 POINTE A PITRE            </v>
      </c>
      <c r="N31" s="45" t="s">
        <v>723</v>
      </c>
      <c r="O31" s="45"/>
      <c r="P31" s="45" t="s">
        <v>1085</v>
      </c>
      <c r="Q31" s="45" t="s">
        <v>670</v>
      </c>
      <c r="R31" s="45" t="s">
        <v>671</v>
      </c>
      <c r="S31" s="45" t="s">
        <v>1032</v>
      </c>
      <c r="T31" s="45" t="s">
        <v>1086</v>
      </c>
      <c r="U31" s="45" t="s">
        <v>502</v>
      </c>
      <c r="V31" s="45"/>
      <c r="W31" s="45"/>
      <c r="X31" s="45"/>
      <c r="Y31" s="46"/>
    </row>
    <row r="32" spans="1:25" ht="15">
      <c r="A32" s="45" t="s">
        <v>429</v>
      </c>
      <c r="B32" s="45" t="s">
        <v>1001</v>
      </c>
      <c r="C32" s="45" t="s">
        <v>1002</v>
      </c>
      <c r="D32" s="45" t="s">
        <v>1013</v>
      </c>
      <c r="E32" s="45" t="s">
        <v>560</v>
      </c>
      <c r="F32" s="45" t="s">
        <v>536</v>
      </c>
      <c r="G32" s="45" t="s">
        <v>1014</v>
      </c>
      <c r="H32" s="45"/>
      <c r="I32" s="45"/>
      <c r="J32" s="45"/>
      <c r="K32" s="45"/>
      <c r="L32" s="45"/>
      <c r="M32" s="47" t="str">
        <f t="shared" si="0"/>
        <v>ALLÉE CLARISSE                    ST DOMINIQUE MORNE CLARISSE    97160 LE MOULE                  </v>
      </c>
      <c r="N32" s="45" t="s">
        <v>563</v>
      </c>
      <c r="O32" s="45"/>
      <c r="P32" s="45" t="s">
        <v>1015</v>
      </c>
      <c r="Q32" s="45" t="s">
        <v>686</v>
      </c>
      <c r="R32" s="45" t="s">
        <v>687</v>
      </c>
      <c r="S32" s="45" t="s">
        <v>1016</v>
      </c>
      <c r="T32" s="45" t="s">
        <v>1017</v>
      </c>
      <c r="U32" s="45" t="s">
        <v>503</v>
      </c>
      <c r="V32" s="45"/>
      <c r="W32" s="45"/>
      <c r="X32" s="45"/>
      <c r="Y32" s="46"/>
    </row>
    <row r="33" spans="1:25" ht="15">
      <c r="A33" s="45" t="s">
        <v>467</v>
      </c>
      <c r="B33" s="45" t="s">
        <v>1206</v>
      </c>
      <c r="C33" s="45" t="s">
        <v>1207</v>
      </c>
      <c r="D33" s="45" t="s">
        <v>1018</v>
      </c>
      <c r="E33" s="45" t="s">
        <v>560</v>
      </c>
      <c r="F33" s="45" t="s">
        <v>559</v>
      </c>
      <c r="G33" s="45" t="s">
        <v>1080</v>
      </c>
      <c r="H33" s="45"/>
      <c r="I33" s="45"/>
      <c r="J33" s="45"/>
      <c r="K33" s="45"/>
      <c r="L33" s="45"/>
      <c r="M33" s="47" t="str">
        <f t="shared" si="0"/>
        <v>8  RUE VICTOR HUGUES              PENS VERSAIL 8 RUE V HUGUES    97100 BASSE TERRE               </v>
      </c>
      <c r="N33" s="45" t="s">
        <v>561</v>
      </c>
      <c r="O33" s="45"/>
      <c r="P33" s="45" t="s">
        <v>1208</v>
      </c>
      <c r="Q33" s="45" t="s">
        <v>664</v>
      </c>
      <c r="R33" s="45" t="s">
        <v>665</v>
      </c>
      <c r="S33" s="45" t="s">
        <v>1021</v>
      </c>
      <c r="T33" s="45" t="s">
        <v>1209</v>
      </c>
      <c r="U33" s="45" t="s">
        <v>504</v>
      </c>
      <c r="V33" s="45"/>
      <c r="W33" s="45"/>
      <c r="X33" s="45"/>
      <c r="Y33" s="46"/>
    </row>
    <row r="34" spans="1:25" ht="15">
      <c r="A34" s="45" t="s">
        <v>64</v>
      </c>
      <c r="B34" s="45" t="s">
        <v>1206</v>
      </c>
      <c r="C34" s="45" t="s">
        <v>1207</v>
      </c>
      <c r="D34" s="45" t="s">
        <v>719</v>
      </c>
      <c r="E34" s="45" t="s">
        <v>560</v>
      </c>
      <c r="F34" s="45" t="s">
        <v>559</v>
      </c>
      <c r="G34" s="45" t="s">
        <v>1210</v>
      </c>
      <c r="H34" s="45"/>
      <c r="I34" s="45"/>
      <c r="J34" s="45"/>
      <c r="K34" s="45"/>
      <c r="L34" s="45"/>
      <c r="M34" s="47" t="str">
        <f aca="true" t="shared" si="1" ref="M34:M65">CONCATENATE(N34," ",O34," ",P34," ",Q34," ",R34)</f>
        <v>ROUTE BLANCHET                    BLANCHET                       97113 GOURBEYRE                 </v>
      </c>
      <c r="N34" s="45" t="s">
        <v>1211</v>
      </c>
      <c r="O34" s="45"/>
      <c r="P34" s="45" t="s">
        <v>719</v>
      </c>
      <c r="Q34" s="45" t="s">
        <v>703</v>
      </c>
      <c r="R34" s="45" t="s">
        <v>704</v>
      </c>
      <c r="S34" s="45" t="s">
        <v>1212</v>
      </c>
      <c r="T34" s="45" t="s">
        <v>1213</v>
      </c>
      <c r="U34" s="45" t="s">
        <v>505</v>
      </c>
      <c r="V34" s="45"/>
      <c r="W34" s="45"/>
      <c r="X34" s="45"/>
      <c r="Y34" s="46"/>
    </row>
    <row r="35" spans="1:25" ht="15">
      <c r="A35" s="45" t="s">
        <v>95</v>
      </c>
      <c r="B35" s="45" t="s">
        <v>749</v>
      </c>
      <c r="C35" s="45" t="s">
        <v>750</v>
      </c>
      <c r="D35" s="45" t="s">
        <v>858</v>
      </c>
      <c r="E35" s="45" t="s">
        <v>533</v>
      </c>
      <c r="F35" s="45" t="s">
        <v>536</v>
      </c>
      <c r="G35" s="45" t="s">
        <v>859</v>
      </c>
      <c r="H35" s="45"/>
      <c r="I35" s="45"/>
      <c r="J35" s="45"/>
      <c r="K35" s="45"/>
      <c r="L35" s="45"/>
      <c r="M35" s="47" t="str">
        <f t="shared" si="1"/>
        <v>19  RUE GAMBETTA                  JULES MICHELET 19 RUE GAMBETTA 97157 POINTE A PITRE CEDEX      </v>
      </c>
      <c r="N35" s="45" t="s">
        <v>860</v>
      </c>
      <c r="O35" s="45"/>
      <c r="P35" s="45" t="s">
        <v>861</v>
      </c>
      <c r="Q35" s="45" t="s">
        <v>862</v>
      </c>
      <c r="R35" s="45" t="s">
        <v>674</v>
      </c>
      <c r="S35" s="45" t="s">
        <v>863</v>
      </c>
      <c r="T35" s="45" t="s">
        <v>864</v>
      </c>
      <c r="U35" s="45" t="s">
        <v>430</v>
      </c>
      <c r="V35" s="45"/>
      <c r="W35" s="45"/>
      <c r="X35" s="45"/>
      <c r="Y35" s="46"/>
    </row>
    <row r="36" spans="1:25" ht="15">
      <c r="A36" s="45" t="s">
        <v>96</v>
      </c>
      <c r="B36" s="45" t="s">
        <v>749</v>
      </c>
      <c r="C36" s="45" t="s">
        <v>750</v>
      </c>
      <c r="D36" s="45" t="s">
        <v>865</v>
      </c>
      <c r="E36" s="45" t="s">
        <v>533</v>
      </c>
      <c r="F36" s="45" t="s">
        <v>536</v>
      </c>
      <c r="G36" s="45" t="s">
        <v>866</v>
      </c>
      <c r="H36" s="45"/>
      <c r="I36" s="45"/>
      <c r="J36" s="45"/>
      <c r="K36" s="45"/>
      <c r="L36" s="45"/>
      <c r="M36" s="47" t="str">
        <f t="shared" si="1"/>
        <v>22  RUE BARBES                    SADI CARNOT 22 RUE BARBES      97155 POINTE A PITRE CEDEX      </v>
      </c>
      <c r="N36" s="45" t="s">
        <v>867</v>
      </c>
      <c r="O36" s="45"/>
      <c r="P36" s="45" t="s">
        <v>868</v>
      </c>
      <c r="Q36" s="45" t="s">
        <v>869</v>
      </c>
      <c r="R36" s="45" t="s">
        <v>674</v>
      </c>
      <c r="S36" s="45" t="s">
        <v>870</v>
      </c>
      <c r="T36" s="45" t="s">
        <v>871</v>
      </c>
      <c r="U36" s="45" t="s">
        <v>431</v>
      </c>
      <c r="V36" s="45"/>
      <c r="W36" s="45" t="s">
        <v>756</v>
      </c>
      <c r="X36" s="45" t="s">
        <v>757</v>
      </c>
      <c r="Y36" s="46">
        <v>25211</v>
      </c>
    </row>
    <row r="37" spans="1:25" ht="15">
      <c r="A37" s="45" t="s">
        <v>96</v>
      </c>
      <c r="B37" s="45" t="s">
        <v>749</v>
      </c>
      <c r="C37" s="45" t="s">
        <v>750</v>
      </c>
      <c r="D37" s="45" t="s">
        <v>865</v>
      </c>
      <c r="E37" s="45" t="s">
        <v>533</v>
      </c>
      <c r="F37" s="45" t="s">
        <v>536</v>
      </c>
      <c r="G37" s="45" t="s">
        <v>866</v>
      </c>
      <c r="H37" s="45"/>
      <c r="I37" s="45"/>
      <c r="J37" s="45"/>
      <c r="K37" s="45"/>
      <c r="L37" s="45"/>
      <c r="M37" s="47" t="str">
        <f t="shared" si="1"/>
        <v>22  RUE BARBES                    SADI CARNOT 22 RUE BARBES      97155 POINTE A PITRE CEDEX      </v>
      </c>
      <c r="N37" s="45" t="s">
        <v>867</v>
      </c>
      <c r="O37" s="45"/>
      <c r="P37" s="45" t="s">
        <v>868</v>
      </c>
      <c r="Q37" s="45" t="s">
        <v>869</v>
      </c>
      <c r="R37" s="45" t="s">
        <v>674</v>
      </c>
      <c r="S37" s="45" t="s">
        <v>870</v>
      </c>
      <c r="T37" s="45" t="s">
        <v>871</v>
      </c>
      <c r="U37" s="45" t="s">
        <v>431</v>
      </c>
      <c r="V37" s="45"/>
      <c r="W37" s="45" t="s">
        <v>773</v>
      </c>
      <c r="X37" s="45" t="s">
        <v>774</v>
      </c>
      <c r="Y37" s="46">
        <v>42248</v>
      </c>
    </row>
    <row r="38" spans="1:25" ht="15">
      <c r="A38" s="45" t="s">
        <v>468</v>
      </c>
      <c r="B38" s="45" t="s">
        <v>1206</v>
      </c>
      <c r="C38" s="45" t="s">
        <v>1207</v>
      </c>
      <c r="D38" s="45" t="s">
        <v>1214</v>
      </c>
      <c r="E38" s="45" t="s">
        <v>560</v>
      </c>
      <c r="F38" s="45" t="s">
        <v>559</v>
      </c>
      <c r="G38" s="45" t="s">
        <v>1215</v>
      </c>
      <c r="H38" s="45"/>
      <c r="I38" s="45"/>
      <c r="J38" s="45"/>
      <c r="K38" s="45"/>
      <c r="L38" s="45"/>
      <c r="M38" s="47" t="str">
        <f t="shared" si="1"/>
        <v>RUE PAUL LACAVE- ASSAINISSEMENT   BOC-CALMET RUE PAUL LACAVE     97110 POINTE A PITRE            </v>
      </c>
      <c r="N38" s="45" t="s">
        <v>564</v>
      </c>
      <c r="O38" s="45"/>
      <c r="P38" s="45" t="s">
        <v>1216</v>
      </c>
      <c r="Q38" s="45" t="s">
        <v>670</v>
      </c>
      <c r="R38" s="45" t="s">
        <v>671</v>
      </c>
      <c r="S38" s="45" t="s">
        <v>1217</v>
      </c>
      <c r="T38" s="45" t="s">
        <v>1218</v>
      </c>
      <c r="U38" s="45" t="s">
        <v>506</v>
      </c>
      <c r="V38" s="45"/>
      <c r="W38" s="45"/>
      <c r="X38" s="45"/>
      <c r="Y38" s="46"/>
    </row>
    <row r="39" spans="1:25" ht="15">
      <c r="A39" s="45" t="s">
        <v>75</v>
      </c>
      <c r="B39" s="45" t="s">
        <v>749</v>
      </c>
      <c r="C39" s="45" t="s">
        <v>750</v>
      </c>
      <c r="D39" s="45" t="s">
        <v>872</v>
      </c>
      <c r="E39" s="45" t="s">
        <v>533</v>
      </c>
      <c r="F39" s="45" t="s">
        <v>536</v>
      </c>
      <c r="G39" s="45" t="s">
        <v>873</v>
      </c>
      <c r="H39" s="45"/>
      <c r="I39" s="45"/>
      <c r="J39" s="45"/>
      <c r="K39" s="45"/>
      <c r="L39" s="45"/>
      <c r="M39" s="47" t="str">
        <f t="shared" si="1"/>
        <v>BRG RUE BLACHON                   APPEL DU 18 JUIN RUE BLACHON   97129 LAMENTIN                  </v>
      </c>
      <c r="N39" s="45" t="s">
        <v>874</v>
      </c>
      <c r="O39" s="45"/>
      <c r="P39" s="45" t="s">
        <v>875</v>
      </c>
      <c r="Q39" s="45" t="s">
        <v>690</v>
      </c>
      <c r="R39" s="45" t="s">
        <v>691</v>
      </c>
      <c r="S39" s="45" t="s">
        <v>876</v>
      </c>
      <c r="T39" s="45" t="s">
        <v>877</v>
      </c>
      <c r="U39" s="45" t="s">
        <v>432</v>
      </c>
      <c r="V39" s="45"/>
      <c r="W39" s="45"/>
      <c r="X39" s="45"/>
      <c r="Y39" s="46"/>
    </row>
    <row r="40" spans="1:25" ht="15">
      <c r="A40" s="45" t="s">
        <v>76</v>
      </c>
      <c r="B40" s="45" t="s">
        <v>1048</v>
      </c>
      <c r="C40" s="45" t="s">
        <v>1049</v>
      </c>
      <c r="D40" s="45" t="s">
        <v>1050</v>
      </c>
      <c r="E40" s="45" t="s">
        <v>533</v>
      </c>
      <c r="F40" s="45" t="s">
        <v>559</v>
      </c>
      <c r="G40" s="45" t="s">
        <v>1051</v>
      </c>
      <c r="H40" s="45"/>
      <c r="I40" s="45"/>
      <c r="J40" s="45"/>
      <c r="K40" s="45"/>
      <c r="L40" s="45"/>
      <c r="M40" s="47" t="str">
        <f t="shared" si="1"/>
        <v>  Bertène JUMINER                97129 LAMENTIN                  </v>
      </c>
      <c r="N40" s="45"/>
      <c r="O40" s="45"/>
      <c r="P40" s="45" t="s">
        <v>1052</v>
      </c>
      <c r="Q40" s="45" t="s">
        <v>690</v>
      </c>
      <c r="R40" s="45" t="s">
        <v>691</v>
      </c>
      <c r="S40" s="45" t="s">
        <v>1053</v>
      </c>
      <c r="T40" s="45" t="s">
        <v>1054</v>
      </c>
      <c r="U40" s="45" t="s">
        <v>469</v>
      </c>
      <c r="V40" s="45"/>
      <c r="W40" s="45"/>
      <c r="X40" s="45"/>
      <c r="Y40" s="46"/>
    </row>
    <row r="41" spans="1:25" ht="15">
      <c r="A41" s="45" t="s">
        <v>89</v>
      </c>
      <c r="B41" s="45" t="s">
        <v>749</v>
      </c>
      <c r="C41" s="45" t="s">
        <v>750</v>
      </c>
      <c r="D41" s="45" t="s">
        <v>878</v>
      </c>
      <c r="E41" s="45" t="s">
        <v>533</v>
      </c>
      <c r="F41" s="45" t="s">
        <v>536</v>
      </c>
      <c r="G41" s="45" t="s">
        <v>879</v>
      </c>
      <c r="H41" s="45"/>
      <c r="I41" s="45"/>
      <c r="J41" s="45"/>
      <c r="K41" s="45"/>
      <c r="L41" s="45"/>
      <c r="M41" s="47" t="str">
        <f t="shared" si="1"/>
        <v>ROUTE RICHEVAL                    CHARLES DE GAULLE RICHEVAL     97111 MORNE A L EAU             </v>
      </c>
      <c r="N41" s="45" t="s">
        <v>565</v>
      </c>
      <c r="O41" s="45"/>
      <c r="P41" s="45" t="s">
        <v>880</v>
      </c>
      <c r="Q41" s="45" t="s">
        <v>683</v>
      </c>
      <c r="R41" s="45" t="s">
        <v>684</v>
      </c>
      <c r="S41" s="45" t="s">
        <v>881</v>
      </c>
      <c r="T41" s="45" t="s">
        <v>882</v>
      </c>
      <c r="U41" s="45" t="s">
        <v>433</v>
      </c>
      <c r="V41" s="45"/>
      <c r="W41" s="45"/>
      <c r="X41" s="45"/>
      <c r="Y41" s="46"/>
    </row>
    <row r="42" spans="1:25" ht="15">
      <c r="A42" s="45" t="s">
        <v>82</v>
      </c>
      <c r="B42" s="45" t="s">
        <v>749</v>
      </c>
      <c r="C42" s="45" t="s">
        <v>750</v>
      </c>
      <c r="D42" s="45" t="s">
        <v>883</v>
      </c>
      <c r="E42" s="45" t="s">
        <v>533</v>
      </c>
      <c r="F42" s="45" t="s">
        <v>536</v>
      </c>
      <c r="G42" s="45" t="s">
        <v>884</v>
      </c>
      <c r="H42" s="45"/>
      <c r="I42" s="45"/>
      <c r="J42" s="45"/>
      <c r="K42" s="45"/>
      <c r="L42" s="45"/>
      <c r="M42" s="47" t="str">
        <f t="shared" si="1"/>
        <v>AVENUE DU MARECHAL LECLERC        RAIZET AV.MAL LECLERC          97139 LES ABYMES                </v>
      </c>
      <c r="N42" s="45" t="s">
        <v>566</v>
      </c>
      <c r="O42" s="45"/>
      <c r="P42" s="45" t="s">
        <v>885</v>
      </c>
      <c r="Q42" s="45" t="s">
        <v>672</v>
      </c>
      <c r="R42" s="45" t="s">
        <v>673</v>
      </c>
      <c r="S42" s="45" t="s">
        <v>886</v>
      </c>
      <c r="T42" s="45" t="s">
        <v>887</v>
      </c>
      <c r="U42" s="45" t="s">
        <v>434</v>
      </c>
      <c r="V42" s="45"/>
      <c r="W42" s="45" t="s">
        <v>756</v>
      </c>
      <c r="X42" s="45" t="s">
        <v>757</v>
      </c>
      <c r="Y42" s="46">
        <v>25729</v>
      </c>
    </row>
    <row r="43" spans="1:25" ht="15">
      <c r="A43" s="45" t="s">
        <v>435</v>
      </c>
      <c r="B43" s="45" t="s">
        <v>749</v>
      </c>
      <c r="C43" s="45" t="s">
        <v>750</v>
      </c>
      <c r="D43" s="45" t="s">
        <v>888</v>
      </c>
      <c r="E43" s="45" t="s">
        <v>533</v>
      </c>
      <c r="F43" s="45" t="s">
        <v>536</v>
      </c>
      <c r="G43" s="45" t="s">
        <v>889</v>
      </c>
      <c r="H43" s="45"/>
      <c r="I43" s="45"/>
      <c r="J43" s="45"/>
      <c r="K43" s="45"/>
      <c r="L43" s="45"/>
      <c r="M43" s="47" t="str">
        <f t="shared" si="1"/>
        <v>AVENUE PAUL LACAVE                GERMAIN ST RUF AVENUE P LACAVE 97130 CAPESTERRE BELLE EAU      </v>
      </c>
      <c r="N43" s="45" t="s">
        <v>567</v>
      </c>
      <c r="O43" s="45"/>
      <c r="P43" s="45" t="s">
        <v>890</v>
      </c>
      <c r="Q43" s="45" t="s">
        <v>662</v>
      </c>
      <c r="R43" s="45" t="s">
        <v>663</v>
      </c>
      <c r="S43" s="45" t="s">
        <v>891</v>
      </c>
      <c r="T43" s="45" t="s">
        <v>892</v>
      </c>
      <c r="U43" s="45" t="s">
        <v>436</v>
      </c>
      <c r="V43" s="45"/>
      <c r="W43" s="45" t="s">
        <v>773</v>
      </c>
      <c r="X43" s="45" t="s">
        <v>774</v>
      </c>
      <c r="Y43" s="46">
        <v>42248</v>
      </c>
    </row>
    <row r="44" spans="1:25" ht="15">
      <c r="A44" s="45" t="s">
        <v>66</v>
      </c>
      <c r="B44" s="45" t="s">
        <v>1048</v>
      </c>
      <c r="C44" s="45" t="s">
        <v>1049</v>
      </c>
      <c r="D44" s="45" t="s">
        <v>700</v>
      </c>
      <c r="E44" s="45" t="s">
        <v>533</v>
      </c>
      <c r="F44" s="45" t="s">
        <v>559</v>
      </c>
      <c r="G44" s="45" t="s">
        <v>1055</v>
      </c>
      <c r="H44" s="45"/>
      <c r="I44" s="45"/>
      <c r="J44" s="45"/>
      <c r="K44" s="45"/>
      <c r="L44" s="45"/>
      <c r="M44" s="47" t="str">
        <f t="shared" si="1"/>
        <v>AVENUE GERMAIN ST-RUFF            PAUL LACAVE AVENUE G. ST-RUFF  97130 CAPESTERRE BELLE EAU      </v>
      </c>
      <c r="N44" s="45" t="s">
        <v>568</v>
      </c>
      <c r="O44" s="45"/>
      <c r="P44" s="45" t="s">
        <v>1056</v>
      </c>
      <c r="Q44" s="45" t="s">
        <v>662</v>
      </c>
      <c r="R44" s="45" t="s">
        <v>663</v>
      </c>
      <c r="S44" s="45" t="s">
        <v>1057</v>
      </c>
      <c r="T44" s="45" t="s">
        <v>1058</v>
      </c>
      <c r="U44" s="45" t="s">
        <v>470</v>
      </c>
      <c r="V44" s="45"/>
      <c r="W44" s="45"/>
      <c r="X44" s="45"/>
      <c r="Y44" s="46"/>
    </row>
    <row r="45" spans="1:25" ht="15">
      <c r="A45" s="45" t="s">
        <v>569</v>
      </c>
      <c r="B45" s="45" t="s">
        <v>1257</v>
      </c>
      <c r="C45" s="45" t="s">
        <v>1258</v>
      </c>
      <c r="D45" s="45" t="s">
        <v>1259</v>
      </c>
      <c r="E45" s="45" t="s">
        <v>533</v>
      </c>
      <c r="F45" s="45" t="s">
        <v>570</v>
      </c>
      <c r="G45" s="45"/>
      <c r="H45" s="45" t="s">
        <v>541</v>
      </c>
      <c r="I45" s="45" t="s">
        <v>542</v>
      </c>
      <c r="J45" s="45" t="s">
        <v>497</v>
      </c>
      <c r="K45" s="45"/>
      <c r="L45" s="45"/>
      <c r="M45" s="47" t="str">
        <f t="shared" si="1"/>
        <v>RUE RICHEVAL                      CLG CHARLES DE GAULLE RICHEVAL 97111 MORNE A L EAU             </v>
      </c>
      <c r="N45" s="45" t="s">
        <v>571</v>
      </c>
      <c r="O45" s="45"/>
      <c r="P45" s="45" t="s">
        <v>1260</v>
      </c>
      <c r="Q45" s="45" t="s">
        <v>683</v>
      </c>
      <c r="R45" s="45" t="s">
        <v>684</v>
      </c>
      <c r="S45" s="45" t="s">
        <v>881</v>
      </c>
      <c r="T45" s="45"/>
      <c r="U45" s="45"/>
      <c r="V45" s="45"/>
      <c r="W45" s="45"/>
      <c r="X45" s="45"/>
      <c r="Y45" s="46"/>
    </row>
    <row r="46" spans="1:25" ht="15">
      <c r="A46" s="45" t="s">
        <v>572</v>
      </c>
      <c r="B46" s="45" t="s">
        <v>1257</v>
      </c>
      <c r="C46" s="45" t="s">
        <v>1258</v>
      </c>
      <c r="D46" s="45" t="s">
        <v>1261</v>
      </c>
      <c r="E46" s="45" t="s">
        <v>533</v>
      </c>
      <c r="F46" s="45" t="s">
        <v>570</v>
      </c>
      <c r="G46" s="45"/>
      <c r="H46" s="45" t="s">
        <v>541</v>
      </c>
      <c r="I46" s="45" t="s">
        <v>542</v>
      </c>
      <c r="J46" s="45" t="s">
        <v>497</v>
      </c>
      <c r="K46" s="45"/>
      <c r="L46" s="45"/>
      <c r="M46" s="47" t="str">
        <f t="shared" si="1"/>
        <v>AVENUE PAUL LACAVE                SEGPA GERMAIN ST RUF AV P LACA 97130 CAPESTERRE BELLE EAU      </v>
      </c>
      <c r="N46" s="45" t="s">
        <v>567</v>
      </c>
      <c r="O46" s="45"/>
      <c r="P46" s="45" t="s">
        <v>1262</v>
      </c>
      <c r="Q46" s="45" t="s">
        <v>662</v>
      </c>
      <c r="R46" s="45" t="s">
        <v>663</v>
      </c>
      <c r="S46" s="45" t="s">
        <v>1263</v>
      </c>
      <c r="T46" s="45"/>
      <c r="U46" s="45"/>
      <c r="V46" s="45"/>
      <c r="W46" s="45"/>
      <c r="X46" s="45"/>
      <c r="Y46" s="46"/>
    </row>
    <row r="47" spans="1:25" ht="15">
      <c r="A47" s="45" t="s">
        <v>573</v>
      </c>
      <c r="B47" s="45" t="s">
        <v>1257</v>
      </c>
      <c r="C47" s="45" t="s">
        <v>1258</v>
      </c>
      <c r="D47" s="45" t="s">
        <v>1264</v>
      </c>
      <c r="E47" s="45" t="s">
        <v>533</v>
      </c>
      <c r="F47" s="45" t="s">
        <v>570</v>
      </c>
      <c r="G47" s="45" t="s">
        <v>1265</v>
      </c>
      <c r="H47" s="45" t="s">
        <v>541</v>
      </c>
      <c r="I47" s="45" t="s">
        <v>542</v>
      </c>
      <c r="J47" s="45" t="s">
        <v>497</v>
      </c>
      <c r="K47" s="45"/>
      <c r="L47" s="45"/>
      <c r="M47" s="47" t="str">
        <f t="shared" si="1"/>
        <v>AVENUE MAL LECLERC                CLG RAIZET AV.MARECHAL LECLERC 97142 LES ABYMES                </v>
      </c>
      <c r="N47" s="45" t="s">
        <v>1266</v>
      </c>
      <c r="O47" s="45"/>
      <c r="P47" s="45" t="s">
        <v>1267</v>
      </c>
      <c r="Q47" s="45" t="s">
        <v>707</v>
      </c>
      <c r="R47" s="45" t="s">
        <v>673</v>
      </c>
      <c r="S47" s="45" t="s">
        <v>1268</v>
      </c>
      <c r="T47" s="45"/>
      <c r="U47" s="45"/>
      <c r="V47" s="45"/>
      <c r="W47" s="45"/>
      <c r="X47" s="45"/>
      <c r="Y47" s="46"/>
    </row>
    <row r="48" spans="1:25" ht="15">
      <c r="A48" s="45" t="s">
        <v>60</v>
      </c>
      <c r="B48" s="45" t="s">
        <v>749</v>
      </c>
      <c r="C48" s="45" t="s">
        <v>750</v>
      </c>
      <c r="D48" s="45" t="s">
        <v>893</v>
      </c>
      <c r="E48" s="45" t="s">
        <v>533</v>
      </c>
      <c r="F48" s="45" t="s">
        <v>536</v>
      </c>
      <c r="G48" s="45" t="s">
        <v>894</v>
      </c>
      <c r="H48" s="45"/>
      <c r="I48" s="45"/>
      <c r="J48" s="45"/>
      <c r="K48" s="45"/>
      <c r="L48" s="45"/>
      <c r="M48" s="47" t="str">
        <f t="shared" si="1"/>
        <v>418  AVENUE PAUL LACAVE           JOSEPH PITAT 32 AV PAUL LACAVE 97100 BASSE TERRE               </v>
      </c>
      <c r="N48" s="45" t="s">
        <v>895</v>
      </c>
      <c r="O48" s="45"/>
      <c r="P48" s="45" t="s">
        <v>896</v>
      </c>
      <c r="Q48" s="45" t="s">
        <v>664</v>
      </c>
      <c r="R48" s="45" t="s">
        <v>665</v>
      </c>
      <c r="S48" s="45" t="s">
        <v>897</v>
      </c>
      <c r="T48" s="45" t="s">
        <v>898</v>
      </c>
      <c r="U48" s="45" t="s">
        <v>437</v>
      </c>
      <c r="V48" s="45"/>
      <c r="W48" s="45" t="s">
        <v>756</v>
      </c>
      <c r="X48" s="45" t="s">
        <v>757</v>
      </c>
      <c r="Y48" s="46">
        <v>26354</v>
      </c>
    </row>
    <row r="49" spans="1:25" ht="15">
      <c r="A49" s="45" t="s">
        <v>101</v>
      </c>
      <c r="B49" s="45" t="s">
        <v>749</v>
      </c>
      <c r="C49" s="45" t="s">
        <v>750</v>
      </c>
      <c r="D49" s="45" t="s">
        <v>899</v>
      </c>
      <c r="E49" s="45" t="s">
        <v>533</v>
      </c>
      <c r="F49" s="45" t="s">
        <v>536</v>
      </c>
      <c r="G49" s="45" t="s">
        <v>900</v>
      </c>
      <c r="H49" s="45"/>
      <c r="I49" s="45"/>
      <c r="J49" s="45"/>
      <c r="K49" s="45"/>
      <c r="L49" s="45"/>
      <c r="M49" s="47" t="str">
        <f t="shared" si="1"/>
        <v>ROUTE DE LA PIETA                 ROUTE DE LA PIETA              97117 PORT LOUIS                </v>
      </c>
      <c r="N49" s="45" t="s">
        <v>574</v>
      </c>
      <c r="O49" s="45"/>
      <c r="P49" s="45" t="s">
        <v>901</v>
      </c>
      <c r="Q49" s="45" t="s">
        <v>694</v>
      </c>
      <c r="R49" s="45" t="s">
        <v>695</v>
      </c>
      <c r="S49" s="45" t="s">
        <v>902</v>
      </c>
      <c r="T49" s="45" t="s">
        <v>903</v>
      </c>
      <c r="U49" s="45" t="s">
        <v>438</v>
      </c>
      <c r="V49" s="45"/>
      <c r="W49" s="45"/>
      <c r="X49" s="45"/>
      <c r="Y49" s="46"/>
    </row>
    <row r="50" spans="1:25" ht="15">
      <c r="A50" s="45" t="s">
        <v>575</v>
      </c>
      <c r="B50" s="45" t="s">
        <v>1236</v>
      </c>
      <c r="C50" s="45" t="s">
        <v>1237</v>
      </c>
      <c r="D50" s="45" t="s">
        <v>1240</v>
      </c>
      <c r="E50" s="45" t="s">
        <v>533</v>
      </c>
      <c r="F50" s="45" t="s">
        <v>557</v>
      </c>
      <c r="G50" s="45" t="s">
        <v>1241</v>
      </c>
      <c r="H50" s="45"/>
      <c r="I50" s="45"/>
      <c r="J50" s="45"/>
      <c r="K50" s="45"/>
      <c r="L50" s="45"/>
      <c r="M50" s="47" t="str">
        <f t="shared" si="1"/>
        <v>ROUTE DU SPRING                   LPO RTE DU SPRING              97051 ST MARTIN CEDEX           </v>
      </c>
      <c r="N50" s="45" t="s">
        <v>716</v>
      </c>
      <c r="O50" s="45"/>
      <c r="P50" s="45" t="s">
        <v>1242</v>
      </c>
      <c r="Q50" s="45" t="s">
        <v>1243</v>
      </c>
      <c r="R50" s="45" t="s">
        <v>770</v>
      </c>
      <c r="S50" s="45" t="s">
        <v>1244</v>
      </c>
      <c r="T50" s="45"/>
      <c r="U50" s="45"/>
      <c r="V50" s="45"/>
      <c r="W50" s="45"/>
      <c r="X50" s="45"/>
      <c r="Y50" s="46"/>
    </row>
    <row r="51" spans="1:25" ht="15">
      <c r="A51" s="45" t="s">
        <v>576</v>
      </c>
      <c r="B51" s="45" t="s">
        <v>1236</v>
      </c>
      <c r="C51" s="45" t="s">
        <v>1237</v>
      </c>
      <c r="D51" s="45" t="s">
        <v>1245</v>
      </c>
      <c r="E51" s="45" t="s">
        <v>533</v>
      </c>
      <c r="F51" s="45" t="s">
        <v>557</v>
      </c>
      <c r="G51" s="45" t="s">
        <v>1163</v>
      </c>
      <c r="H51" s="45"/>
      <c r="I51" s="45"/>
      <c r="J51" s="45"/>
      <c r="K51" s="45"/>
      <c r="L51" s="45"/>
      <c r="M51" s="47" t="str">
        <f t="shared" si="1"/>
        <v>RUE DE LA SAVANE                  LPO YACINTHE BASTARAUD RUE SAV 97112 GRAND BOURG               </v>
      </c>
      <c r="N51" s="45" t="s">
        <v>577</v>
      </c>
      <c r="O51" s="45"/>
      <c r="P51" s="45" t="s">
        <v>1246</v>
      </c>
      <c r="Q51" s="45" t="s">
        <v>710</v>
      </c>
      <c r="R51" s="45" t="s">
        <v>711</v>
      </c>
      <c r="S51" s="45" t="s">
        <v>1155</v>
      </c>
      <c r="T51" s="45"/>
      <c r="U51" s="45"/>
      <c r="V51" s="45"/>
      <c r="W51" s="45"/>
      <c r="X51" s="45"/>
      <c r="Y51" s="46"/>
    </row>
    <row r="52" spans="1:25" ht="15">
      <c r="A52" s="45" t="s">
        <v>55</v>
      </c>
      <c r="B52" s="45" t="s">
        <v>1206</v>
      </c>
      <c r="C52" s="45" t="s">
        <v>1207</v>
      </c>
      <c r="D52" s="45" t="s">
        <v>1003</v>
      </c>
      <c r="E52" s="45" t="s">
        <v>560</v>
      </c>
      <c r="F52" s="45" t="s">
        <v>559</v>
      </c>
      <c r="G52" s="45" t="s">
        <v>1004</v>
      </c>
      <c r="H52" s="45"/>
      <c r="I52" s="45"/>
      <c r="J52" s="45"/>
      <c r="K52" s="45"/>
      <c r="L52" s="45"/>
      <c r="M52" s="47" t="str">
        <f t="shared" si="1"/>
        <v>ROUTE LA JAILLE                   ST JOSEPH DE CLUNY LA JAILLE   97122 BAIE MAHAULT              </v>
      </c>
      <c r="N52" s="45" t="s">
        <v>562</v>
      </c>
      <c r="O52" s="45"/>
      <c r="P52" s="45" t="s">
        <v>1005</v>
      </c>
      <c r="Q52" s="45" t="s">
        <v>660</v>
      </c>
      <c r="R52" s="45" t="s">
        <v>661</v>
      </c>
      <c r="S52" s="45" t="s">
        <v>1006</v>
      </c>
      <c r="T52" s="45" t="s">
        <v>1219</v>
      </c>
      <c r="U52" s="45" t="s">
        <v>507</v>
      </c>
      <c r="V52" s="45"/>
      <c r="W52" s="45"/>
      <c r="X52" s="45"/>
      <c r="Y52" s="46"/>
    </row>
    <row r="53" spans="1:25" ht="15">
      <c r="A53" s="45" t="s">
        <v>578</v>
      </c>
      <c r="B53" s="45" t="s">
        <v>1257</v>
      </c>
      <c r="C53" s="45" t="s">
        <v>1258</v>
      </c>
      <c r="D53" s="45" t="s">
        <v>1269</v>
      </c>
      <c r="E53" s="45" t="s">
        <v>533</v>
      </c>
      <c r="F53" s="45" t="s">
        <v>570</v>
      </c>
      <c r="G53" s="45" t="s">
        <v>1270</v>
      </c>
      <c r="H53" s="45" t="s">
        <v>541</v>
      </c>
      <c r="I53" s="45" t="s">
        <v>542</v>
      </c>
      <c r="J53" s="45" t="s">
        <v>497</v>
      </c>
      <c r="K53" s="45"/>
      <c r="L53" s="45"/>
      <c r="M53" s="47" t="str">
        <f t="shared" si="1"/>
        <v>32  AVENUE PAUL LACAVE            CLG J.PITAT 32 AV PAUL LACAVE  97100 BASSE TERRE               </v>
      </c>
      <c r="N53" s="45" t="s">
        <v>1271</v>
      </c>
      <c r="O53" s="45"/>
      <c r="P53" s="45" t="s">
        <v>1272</v>
      </c>
      <c r="Q53" s="45" t="s">
        <v>664</v>
      </c>
      <c r="R53" s="45" t="s">
        <v>665</v>
      </c>
      <c r="S53" s="45" t="s">
        <v>897</v>
      </c>
      <c r="T53" s="45"/>
      <c r="U53" s="45"/>
      <c r="V53" s="45"/>
      <c r="W53" s="45"/>
      <c r="X53" s="45"/>
      <c r="Y53" s="46"/>
    </row>
    <row r="54" spans="1:25" ht="15">
      <c r="A54" s="45" t="s">
        <v>579</v>
      </c>
      <c r="B54" s="45" t="s">
        <v>1257</v>
      </c>
      <c r="C54" s="45" t="s">
        <v>1258</v>
      </c>
      <c r="D54" s="45" t="s">
        <v>1273</v>
      </c>
      <c r="E54" s="45" t="s">
        <v>533</v>
      </c>
      <c r="F54" s="45" t="s">
        <v>570</v>
      </c>
      <c r="G54" s="45" t="s">
        <v>1274</v>
      </c>
      <c r="H54" s="45" t="s">
        <v>541</v>
      </c>
      <c r="I54" s="45" t="s">
        <v>542</v>
      </c>
      <c r="J54" s="45" t="s">
        <v>497</v>
      </c>
      <c r="K54" s="45"/>
      <c r="L54" s="45"/>
      <c r="M54" s="47" t="str">
        <f t="shared" si="1"/>
        <v>RUE BLANCHON                      CLG APPEL 18 JUIN RUE BLACHON  97129 LAMENTIN                  </v>
      </c>
      <c r="N54" s="45" t="s">
        <v>580</v>
      </c>
      <c r="O54" s="45"/>
      <c r="P54" s="45" t="s">
        <v>1275</v>
      </c>
      <c r="Q54" s="45" t="s">
        <v>690</v>
      </c>
      <c r="R54" s="45" t="s">
        <v>691</v>
      </c>
      <c r="S54" s="45" t="s">
        <v>876</v>
      </c>
      <c r="T54" s="45"/>
      <c r="U54" s="45"/>
      <c r="V54" s="45"/>
      <c r="W54" s="45"/>
      <c r="X54" s="45"/>
      <c r="Y54" s="46"/>
    </row>
    <row r="55" spans="1:25" ht="15">
      <c r="A55" s="45" t="s">
        <v>581</v>
      </c>
      <c r="B55" s="45" t="s">
        <v>1257</v>
      </c>
      <c r="C55" s="45" t="s">
        <v>1258</v>
      </c>
      <c r="D55" s="45" t="s">
        <v>1276</v>
      </c>
      <c r="E55" s="45" t="s">
        <v>533</v>
      </c>
      <c r="F55" s="45" t="s">
        <v>570</v>
      </c>
      <c r="G55" s="45" t="s">
        <v>1277</v>
      </c>
      <c r="H55" s="45" t="s">
        <v>541</v>
      </c>
      <c r="I55" s="45" t="s">
        <v>542</v>
      </c>
      <c r="J55" s="45" t="s">
        <v>497</v>
      </c>
      <c r="K55" s="45"/>
      <c r="L55" s="45"/>
      <c r="M55" s="47" t="str">
        <f t="shared" si="1"/>
        <v>RUE AMEDEE FENGAROL               CLG GEN DE GAULLE RUE FENGAROL 97160 LE MOULE                  </v>
      </c>
      <c r="N55" s="45" t="s">
        <v>537</v>
      </c>
      <c r="O55" s="45"/>
      <c r="P55" s="45" t="s">
        <v>1278</v>
      </c>
      <c r="Q55" s="45" t="s">
        <v>686</v>
      </c>
      <c r="R55" s="45" t="s">
        <v>687</v>
      </c>
      <c r="S55" s="45" t="s">
        <v>1279</v>
      </c>
      <c r="T55" s="45"/>
      <c r="U55" s="45"/>
      <c r="V55" s="45"/>
      <c r="W55" s="45"/>
      <c r="X55" s="45"/>
      <c r="Y55" s="46"/>
    </row>
    <row r="56" spans="1:25" ht="15">
      <c r="A56" s="45" t="s">
        <v>68</v>
      </c>
      <c r="B56" s="45" t="s">
        <v>749</v>
      </c>
      <c r="C56" s="45" t="s">
        <v>750</v>
      </c>
      <c r="D56" s="45" t="s">
        <v>904</v>
      </c>
      <c r="E56" s="45" t="s">
        <v>533</v>
      </c>
      <c r="F56" s="45" t="s">
        <v>536</v>
      </c>
      <c r="G56" s="45" t="s">
        <v>905</v>
      </c>
      <c r="H56" s="45"/>
      <c r="I56" s="45"/>
      <c r="J56" s="45"/>
      <c r="K56" s="45"/>
      <c r="L56" s="45"/>
      <c r="M56" s="47" t="str">
        <f t="shared" si="1"/>
        <v>QUARTIER LA-HAUT                  COLLEGE FELIX ALADIN FLEMIN    97126 DESHAIES                  </v>
      </c>
      <c r="N56" s="45" t="s">
        <v>582</v>
      </c>
      <c r="O56" s="45"/>
      <c r="P56" s="45" t="s">
        <v>906</v>
      </c>
      <c r="Q56" s="45" t="s">
        <v>725</v>
      </c>
      <c r="R56" s="45" t="s">
        <v>726</v>
      </c>
      <c r="S56" s="45" t="s">
        <v>907</v>
      </c>
      <c r="T56" s="45" t="s">
        <v>908</v>
      </c>
      <c r="U56" s="45" t="s">
        <v>439</v>
      </c>
      <c r="V56" s="45"/>
      <c r="W56" s="45"/>
      <c r="X56" s="45"/>
      <c r="Y56" s="46"/>
    </row>
    <row r="57" spans="1:25" ht="15">
      <c r="A57" s="45" t="s">
        <v>70</v>
      </c>
      <c r="B57" s="45" t="s">
        <v>749</v>
      </c>
      <c r="C57" s="45" t="s">
        <v>750</v>
      </c>
      <c r="D57" s="45" t="s">
        <v>909</v>
      </c>
      <c r="E57" s="45" t="s">
        <v>533</v>
      </c>
      <c r="F57" s="45" t="s">
        <v>536</v>
      </c>
      <c r="G57" s="45" t="s">
        <v>910</v>
      </c>
      <c r="H57" s="45"/>
      <c r="I57" s="45"/>
      <c r="J57" s="45"/>
      <c r="K57" s="45"/>
      <c r="L57" s="45"/>
      <c r="M57" s="47" t="str">
        <f t="shared" si="1"/>
        <v>RUE DES ECOLES                    MATELIANE                      97128 GOYAVE                    </v>
      </c>
      <c r="N57" s="45" t="s">
        <v>544</v>
      </c>
      <c r="O57" s="45"/>
      <c r="P57" s="45" t="s">
        <v>909</v>
      </c>
      <c r="Q57" s="45" t="s">
        <v>696</v>
      </c>
      <c r="R57" s="45" t="s">
        <v>697</v>
      </c>
      <c r="S57" s="45" t="s">
        <v>911</v>
      </c>
      <c r="T57" s="45" t="s">
        <v>912</v>
      </c>
      <c r="U57" s="45" t="s">
        <v>440</v>
      </c>
      <c r="V57" s="45"/>
      <c r="W57" s="45"/>
      <c r="X57" s="45"/>
      <c r="Y57" s="46"/>
    </row>
    <row r="58" spans="1:25" ht="15">
      <c r="A58" s="45" t="s">
        <v>97</v>
      </c>
      <c r="B58" s="45" t="s">
        <v>749</v>
      </c>
      <c r="C58" s="45" t="s">
        <v>750</v>
      </c>
      <c r="D58" s="45" t="s">
        <v>913</v>
      </c>
      <c r="E58" s="45" t="s">
        <v>533</v>
      </c>
      <c r="F58" s="45" t="s">
        <v>536</v>
      </c>
      <c r="G58" s="45" t="s">
        <v>914</v>
      </c>
      <c r="H58" s="45"/>
      <c r="I58" s="45"/>
      <c r="J58" s="45"/>
      <c r="K58" s="45"/>
      <c r="L58" s="45"/>
      <c r="M58" s="47" t="str">
        <f t="shared" si="1"/>
        <v>RUE DUBOUCHAGE                    NES DE KERMADEC RUE DUBOUCHAGE 97110 POINTE A PITRE            </v>
      </c>
      <c r="N58" s="45" t="s">
        <v>583</v>
      </c>
      <c r="O58" s="45"/>
      <c r="P58" s="45" t="s">
        <v>915</v>
      </c>
      <c r="Q58" s="45" t="s">
        <v>670</v>
      </c>
      <c r="R58" s="45" t="s">
        <v>671</v>
      </c>
      <c r="S58" s="45" t="s">
        <v>916</v>
      </c>
      <c r="T58" s="45" t="s">
        <v>917</v>
      </c>
      <c r="U58" s="45" t="s">
        <v>441</v>
      </c>
      <c r="V58" s="45"/>
      <c r="W58" s="45" t="s">
        <v>852</v>
      </c>
      <c r="X58" s="45" t="s">
        <v>853</v>
      </c>
      <c r="Y58" s="46">
        <v>41883</v>
      </c>
    </row>
    <row r="59" spans="1:25" ht="15">
      <c r="A59" s="45" t="s">
        <v>98</v>
      </c>
      <c r="B59" s="45" t="s">
        <v>749</v>
      </c>
      <c r="C59" s="45" t="s">
        <v>750</v>
      </c>
      <c r="D59" s="45" t="s">
        <v>918</v>
      </c>
      <c r="E59" s="45" t="s">
        <v>533</v>
      </c>
      <c r="F59" s="45" t="s">
        <v>536</v>
      </c>
      <c r="G59" s="45" t="s">
        <v>919</v>
      </c>
      <c r="H59" s="45"/>
      <c r="I59" s="45"/>
      <c r="J59" s="45"/>
      <c r="K59" s="45"/>
      <c r="L59" s="45"/>
      <c r="M59" s="47" t="str">
        <f t="shared" si="1"/>
        <v>RUE EUVREMONT GENE                FRONT DE MER RUE EUVREM. GENE  97110 POINTE A PITRE            </v>
      </c>
      <c r="N59" s="45" t="s">
        <v>584</v>
      </c>
      <c r="O59" s="45"/>
      <c r="P59" s="45" t="s">
        <v>920</v>
      </c>
      <c r="Q59" s="45" t="s">
        <v>670</v>
      </c>
      <c r="R59" s="45" t="s">
        <v>671</v>
      </c>
      <c r="S59" s="45" t="s">
        <v>921</v>
      </c>
      <c r="T59" s="45" t="s">
        <v>922</v>
      </c>
      <c r="U59" s="45" t="s">
        <v>442</v>
      </c>
      <c r="V59" s="45"/>
      <c r="W59" s="45" t="s">
        <v>773</v>
      </c>
      <c r="X59" s="45" t="s">
        <v>774</v>
      </c>
      <c r="Y59" s="46">
        <v>42248</v>
      </c>
    </row>
    <row r="60" spans="1:25" ht="15">
      <c r="A60" s="45" t="s">
        <v>110</v>
      </c>
      <c r="B60" s="45" t="s">
        <v>749</v>
      </c>
      <c r="C60" s="45" t="s">
        <v>750</v>
      </c>
      <c r="D60" s="45" t="s">
        <v>923</v>
      </c>
      <c r="E60" s="45" t="s">
        <v>533</v>
      </c>
      <c r="F60" s="45" t="s">
        <v>536</v>
      </c>
      <c r="G60" s="45" t="s">
        <v>924</v>
      </c>
      <c r="H60" s="45"/>
      <c r="I60" s="45"/>
      <c r="J60" s="45"/>
      <c r="K60" s="45"/>
      <c r="L60" s="45"/>
      <c r="M60" s="47" t="str">
        <f t="shared" si="1"/>
        <v>RUE DU COLLEGE - DOUVILLE         R.DECORBIN RUE DE L'EGLISE     97180 STE ANNE                  </v>
      </c>
      <c r="N60" s="45" t="s">
        <v>585</v>
      </c>
      <c r="O60" s="45"/>
      <c r="P60" s="45" t="s">
        <v>925</v>
      </c>
      <c r="Q60" s="45" t="s">
        <v>679</v>
      </c>
      <c r="R60" s="45" t="s">
        <v>680</v>
      </c>
      <c r="S60" s="45" t="s">
        <v>926</v>
      </c>
      <c r="T60" s="45" t="s">
        <v>927</v>
      </c>
      <c r="U60" s="45" t="s">
        <v>443</v>
      </c>
      <c r="V60" s="45"/>
      <c r="W60" s="45"/>
      <c r="X60" s="45"/>
      <c r="Y60" s="46"/>
    </row>
    <row r="61" spans="1:25" ht="15">
      <c r="A61" s="45" t="s">
        <v>586</v>
      </c>
      <c r="B61" s="45" t="s">
        <v>1257</v>
      </c>
      <c r="C61" s="45" t="s">
        <v>1258</v>
      </c>
      <c r="D61" s="45" t="s">
        <v>1280</v>
      </c>
      <c r="E61" s="45" t="s">
        <v>533</v>
      </c>
      <c r="F61" s="45" t="s">
        <v>570</v>
      </c>
      <c r="G61" s="45" t="s">
        <v>1281</v>
      </c>
      <c r="H61" s="45" t="s">
        <v>541</v>
      </c>
      <c r="I61" s="45" t="s">
        <v>542</v>
      </c>
      <c r="J61" s="45" t="s">
        <v>497</v>
      </c>
      <c r="K61" s="45"/>
      <c r="L61" s="45"/>
      <c r="M61" s="47" t="str">
        <f t="shared" si="1"/>
        <v>  CLG REMY NAINSOUTA DUCHARMOY   97120 ST CLAUDE                 </v>
      </c>
      <c r="N61" s="45"/>
      <c r="O61" s="45"/>
      <c r="P61" s="45" t="s">
        <v>1282</v>
      </c>
      <c r="Q61" s="45" t="s">
        <v>712</v>
      </c>
      <c r="R61" s="45" t="s">
        <v>713</v>
      </c>
      <c r="S61" s="45" t="s">
        <v>1283</v>
      </c>
      <c r="T61" s="45"/>
      <c r="U61" s="45"/>
      <c r="V61" s="45"/>
      <c r="W61" s="45"/>
      <c r="X61" s="45"/>
      <c r="Y61" s="46"/>
    </row>
    <row r="62" spans="1:25" ht="15">
      <c r="A62" s="45" t="s">
        <v>102</v>
      </c>
      <c r="B62" s="45" t="s">
        <v>1048</v>
      </c>
      <c r="C62" s="45" t="s">
        <v>1049</v>
      </c>
      <c r="D62" s="45" t="s">
        <v>1059</v>
      </c>
      <c r="E62" s="45" t="s">
        <v>533</v>
      </c>
      <c r="F62" s="45" t="s">
        <v>559</v>
      </c>
      <c r="G62" s="45" t="s">
        <v>1060</v>
      </c>
      <c r="H62" s="45"/>
      <c r="I62" s="45"/>
      <c r="J62" s="45"/>
      <c r="K62" s="45"/>
      <c r="L62" s="45"/>
      <c r="M62" s="47" t="str">
        <f t="shared" si="1"/>
        <v>CÎTE HUYGHES DESPOINTES           ST CLAUDE CITE DUCHARMOY       97120 ST CLAUDE                 </v>
      </c>
      <c r="N62" s="45" t="s">
        <v>587</v>
      </c>
      <c r="O62" s="45"/>
      <c r="P62" s="45" t="s">
        <v>1061</v>
      </c>
      <c r="Q62" s="45" t="s">
        <v>712</v>
      </c>
      <c r="R62" s="45" t="s">
        <v>713</v>
      </c>
      <c r="S62" s="45" t="s">
        <v>1062</v>
      </c>
      <c r="T62" s="45" t="s">
        <v>1063</v>
      </c>
      <c r="U62" s="45" t="s">
        <v>471</v>
      </c>
      <c r="V62" s="45"/>
      <c r="W62" s="45"/>
      <c r="X62" s="45"/>
      <c r="Y62" s="46"/>
    </row>
    <row r="63" spans="1:25" ht="15">
      <c r="A63" s="45" t="s">
        <v>112</v>
      </c>
      <c r="B63" s="45" t="s">
        <v>749</v>
      </c>
      <c r="C63" s="45" t="s">
        <v>750</v>
      </c>
      <c r="D63" s="45" t="s">
        <v>928</v>
      </c>
      <c r="E63" s="45" t="s">
        <v>533</v>
      </c>
      <c r="F63" s="45" t="s">
        <v>536</v>
      </c>
      <c r="G63" s="45" t="s">
        <v>929</v>
      </c>
      <c r="H63" s="45"/>
      <c r="I63" s="45"/>
      <c r="J63" s="45"/>
      <c r="K63" s="45"/>
      <c r="L63" s="45"/>
      <c r="M63" s="47" t="str">
        <f t="shared" si="1"/>
        <v>1  RUE GERVILLE REACHE            LES ROCHES GRAVEES RUE G.REACH 97114 TROIS RIVIERES            </v>
      </c>
      <c r="N63" s="45" t="s">
        <v>589</v>
      </c>
      <c r="O63" s="45"/>
      <c r="P63" s="45" t="s">
        <v>930</v>
      </c>
      <c r="Q63" s="45" t="s">
        <v>701</v>
      </c>
      <c r="R63" s="45" t="s">
        <v>702</v>
      </c>
      <c r="S63" s="45" t="s">
        <v>931</v>
      </c>
      <c r="T63" s="45" t="s">
        <v>932</v>
      </c>
      <c r="U63" s="45" t="s">
        <v>444</v>
      </c>
      <c r="V63" s="45"/>
      <c r="W63" s="45"/>
      <c r="X63" s="45"/>
      <c r="Y63" s="46"/>
    </row>
    <row r="64" spans="1:25" ht="15">
      <c r="A64" s="45" t="s">
        <v>588</v>
      </c>
      <c r="B64" s="45" t="s">
        <v>1257</v>
      </c>
      <c r="C64" s="45" t="s">
        <v>1258</v>
      </c>
      <c r="D64" s="45" t="s">
        <v>1284</v>
      </c>
      <c r="E64" s="45" t="s">
        <v>533</v>
      </c>
      <c r="F64" s="45" t="s">
        <v>570</v>
      </c>
      <c r="G64" s="45"/>
      <c r="H64" s="45" t="s">
        <v>541</v>
      </c>
      <c r="I64" s="45" t="s">
        <v>542</v>
      </c>
      <c r="J64" s="45" t="s">
        <v>497</v>
      </c>
      <c r="K64" s="45"/>
      <c r="L64" s="45"/>
      <c r="M64" s="47" t="str">
        <f t="shared" si="1"/>
        <v>1  RUE GERVILLE REACHE            CLG ROCHES GRAVEES RUE G REACH 97114 TROIS RIVIERES            </v>
      </c>
      <c r="N64" s="45" t="s">
        <v>589</v>
      </c>
      <c r="O64" s="45"/>
      <c r="P64" s="45" t="s">
        <v>1285</v>
      </c>
      <c r="Q64" s="45" t="s">
        <v>701</v>
      </c>
      <c r="R64" s="45" t="s">
        <v>702</v>
      </c>
      <c r="S64" s="45" t="s">
        <v>931</v>
      </c>
      <c r="T64" s="45"/>
      <c r="U64" s="45"/>
      <c r="V64" s="45"/>
      <c r="W64" s="45"/>
      <c r="X64" s="45"/>
      <c r="Y64" s="46"/>
    </row>
    <row r="65" spans="1:25" ht="15">
      <c r="A65" s="45" t="s">
        <v>91</v>
      </c>
      <c r="B65" s="45" t="s">
        <v>1182</v>
      </c>
      <c r="C65" s="45" t="s">
        <v>1183</v>
      </c>
      <c r="D65" s="45" t="s">
        <v>1187</v>
      </c>
      <c r="E65" s="45" t="s">
        <v>533</v>
      </c>
      <c r="F65" s="45" t="s">
        <v>559</v>
      </c>
      <c r="G65" s="45" t="s">
        <v>1188</v>
      </c>
      <c r="H65" s="45"/>
      <c r="I65" s="45"/>
      <c r="J65" s="45"/>
      <c r="K65" s="45"/>
      <c r="L65" s="45"/>
      <c r="M65" s="47" t="str">
        <f t="shared" si="1"/>
        <v>QUARTIER RICHEVAL                 GERTY ARCHIMEDE                97111 MORNE A L EAU             </v>
      </c>
      <c r="N65" s="45" t="s">
        <v>590</v>
      </c>
      <c r="O65" s="45"/>
      <c r="P65" s="45" t="s">
        <v>1187</v>
      </c>
      <c r="Q65" s="45" t="s">
        <v>683</v>
      </c>
      <c r="R65" s="45" t="s">
        <v>684</v>
      </c>
      <c r="S65" s="45" t="s">
        <v>1189</v>
      </c>
      <c r="T65" s="45" t="s">
        <v>1190</v>
      </c>
      <c r="U65" s="45" t="s">
        <v>472</v>
      </c>
      <c r="V65" s="45"/>
      <c r="W65" s="45"/>
      <c r="X65" s="45"/>
      <c r="Y65" s="46"/>
    </row>
    <row r="66" spans="1:25" ht="15">
      <c r="A66" s="45" t="s">
        <v>83</v>
      </c>
      <c r="B66" s="45" t="s">
        <v>749</v>
      </c>
      <c r="C66" s="45" t="s">
        <v>750</v>
      </c>
      <c r="D66" s="45" t="s">
        <v>933</v>
      </c>
      <c r="E66" s="45" t="s">
        <v>533</v>
      </c>
      <c r="F66" s="45" t="s">
        <v>536</v>
      </c>
      <c r="G66" s="45" t="s">
        <v>934</v>
      </c>
      <c r="H66" s="45" t="s">
        <v>541</v>
      </c>
      <c r="I66" s="45" t="s">
        <v>542</v>
      </c>
      <c r="J66" s="45" t="s">
        <v>497</v>
      </c>
      <c r="K66" s="45"/>
      <c r="L66" s="45"/>
      <c r="M66" s="47" t="str">
        <f aca="true" t="shared" si="2" ref="M66:M97">CONCATENATE(N66," ",O66," ",P66," ",Q66," ",R66)</f>
        <v>  ALEXANDRE ISAAC BOISRIPEAUX    97139 LES ABYMES                </v>
      </c>
      <c r="N66" s="45"/>
      <c r="O66" s="45"/>
      <c r="P66" s="45" t="s">
        <v>935</v>
      </c>
      <c r="Q66" s="45" t="s">
        <v>672</v>
      </c>
      <c r="R66" s="45" t="s">
        <v>673</v>
      </c>
      <c r="S66" s="45" t="s">
        <v>936</v>
      </c>
      <c r="T66" s="45" t="s">
        <v>937</v>
      </c>
      <c r="U66" s="45" t="s">
        <v>445</v>
      </c>
      <c r="V66" s="45"/>
      <c r="W66" s="45" t="s">
        <v>773</v>
      </c>
      <c r="X66" s="45" t="s">
        <v>774</v>
      </c>
      <c r="Y66" s="46">
        <v>42248</v>
      </c>
    </row>
    <row r="67" spans="1:25" ht="15">
      <c r="A67" s="45" t="s">
        <v>591</v>
      </c>
      <c r="B67" s="45" t="s">
        <v>1257</v>
      </c>
      <c r="C67" s="45" t="s">
        <v>1258</v>
      </c>
      <c r="D67" s="45" t="s">
        <v>1286</v>
      </c>
      <c r="E67" s="45" t="s">
        <v>533</v>
      </c>
      <c r="F67" s="45" t="s">
        <v>570</v>
      </c>
      <c r="G67" s="45" t="s">
        <v>1287</v>
      </c>
      <c r="H67" s="45" t="s">
        <v>541</v>
      </c>
      <c r="I67" s="45" t="s">
        <v>542</v>
      </c>
      <c r="J67" s="45" t="s">
        <v>497</v>
      </c>
      <c r="K67" s="45"/>
      <c r="L67" s="45"/>
      <c r="M67" s="47" t="str">
        <f t="shared" si="2"/>
        <v>ALLÉE DESMARAIS                   CLG FON.BOUILLANTES DESMARAIS  97125 BOUILLANTE                </v>
      </c>
      <c r="N67" s="45" t="s">
        <v>545</v>
      </c>
      <c r="O67" s="45"/>
      <c r="P67" s="45" t="s">
        <v>1288</v>
      </c>
      <c r="Q67" s="45" t="s">
        <v>658</v>
      </c>
      <c r="R67" s="45" t="s">
        <v>659</v>
      </c>
      <c r="S67" s="45" t="s">
        <v>1289</v>
      </c>
      <c r="T67" s="45"/>
      <c r="U67" s="45"/>
      <c r="V67" s="45"/>
      <c r="W67" s="45"/>
      <c r="X67" s="45"/>
      <c r="Y67" s="46"/>
    </row>
    <row r="68" spans="1:25" ht="15">
      <c r="A68" s="45" t="s">
        <v>592</v>
      </c>
      <c r="B68" s="45" t="s">
        <v>1257</v>
      </c>
      <c r="C68" s="45" t="s">
        <v>1258</v>
      </c>
      <c r="D68" s="45" t="s">
        <v>1290</v>
      </c>
      <c r="E68" s="45" t="s">
        <v>533</v>
      </c>
      <c r="F68" s="45" t="s">
        <v>570</v>
      </c>
      <c r="G68" s="45"/>
      <c r="H68" s="45" t="s">
        <v>541</v>
      </c>
      <c r="I68" s="45" t="s">
        <v>542</v>
      </c>
      <c r="J68" s="45" t="s">
        <v>497</v>
      </c>
      <c r="K68" s="45"/>
      <c r="L68" s="45"/>
      <c r="M68" s="47" t="str">
        <f t="shared" si="2"/>
        <v>CÎTE BELLEVUE                     CLG FELIX EBOUE CITE BELLEVUE  97170 PETIT BOURG               </v>
      </c>
      <c r="N68" s="45" t="s">
        <v>538</v>
      </c>
      <c r="O68" s="45"/>
      <c r="P68" s="45" t="s">
        <v>1291</v>
      </c>
      <c r="Q68" s="45" t="s">
        <v>688</v>
      </c>
      <c r="R68" s="45" t="s">
        <v>689</v>
      </c>
      <c r="S68" s="45" t="s">
        <v>761</v>
      </c>
      <c r="T68" s="45"/>
      <c r="U68" s="45"/>
      <c r="V68" s="45"/>
      <c r="W68" s="45"/>
      <c r="X68" s="45"/>
      <c r="Y68" s="46"/>
    </row>
    <row r="69" spans="1:25" ht="15">
      <c r="A69" s="45" t="s">
        <v>593</v>
      </c>
      <c r="B69" s="45" t="s">
        <v>1257</v>
      </c>
      <c r="C69" s="45" t="s">
        <v>1258</v>
      </c>
      <c r="D69" s="45" t="s">
        <v>1292</v>
      </c>
      <c r="E69" s="45" t="s">
        <v>533</v>
      </c>
      <c r="F69" s="45" t="s">
        <v>570</v>
      </c>
      <c r="G69" s="45" t="s">
        <v>1293</v>
      </c>
      <c r="H69" s="45" t="s">
        <v>541</v>
      </c>
      <c r="I69" s="45" t="s">
        <v>542</v>
      </c>
      <c r="J69" s="45" t="s">
        <v>497</v>
      </c>
      <c r="K69" s="45"/>
      <c r="L69" s="45"/>
      <c r="M69" s="47" t="str">
        <f t="shared" si="2"/>
        <v>RUE EUVREMONT GENE                CLG FRONT DE MER RUE EUV.GENE  97110 POINTE A PITRE            </v>
      </c>
      <c r="N69" s="45" t="s">
        <v>584</v>
      </c>
      <c r="O69" s="45"/>
      <c r="P69" s="45" t="s">
        <v>1294</v>
      </c>
      <c r="Q69" s="45" t="s">
        <v>670</v>
      </c>
      <c r="R69" s="45" t="s">
        <v>671</v>
      </c>
      <c r="S69" s="45" t="s">
        <v>921</v>
      </c>
      <c r="T69" s="45"/>
      <c r="U69" s="45"/>
      <c r="V69" s="45"/>
      <c r="W69" s="45"/>
      <c r="X69" s="45"/>
      <c r="Y69" s="46"/>
    </row>
    <row r="70" spans="1:25" ht="15">
      <c r="A70" s="45" t="s">
        <v>594</v>
      </c>
      <c r="B70" s="45" t="s">
        <v>1257</v>
      </c>
      <c r="C70" s="45" t="s">
        <v>1258</v>
      </c>
      <c r="D70" s="45" t="s">
        <v>1295</v>
      </c>
      <c r="E70" s="45" t="s">
        <v>533</v>
      </c>
      <c r="F70" s="45" t="s">
        <v>570</v>
      </c>
      <c r="G70" s="45"/>
      <c r="H70" s="45" t="s">
        <v>541</v>
      </c>
      <c r="I70" s="45" t="s">
        <v>542</v>
      </c>
      <c r="J70" s="45" t="s">
        <v>497</v>
      </c>
      <c r="K70" s="45"/>
      <c r="L70" s="45"/>
      <c r="M70" s="47" t="str">
        <f t="shared" si="2"/>
        <v>  CLG ALEXANDRE ISAAC BOISRIPEAU 97142 LES ABYMES                </v>
      </c>
      <c r="N70" s="45"/>
      <c r="O70" s="45"/>
      <c r="P70" s="45" t="s">
        <v>1296</v>
      </c>
      <c r="Q70" s="45" t="s">
        <v>707</v>
      </c>
      <c r="R70" s="45" t="s">
        <v>673</v>
      </c>
      <c r="S70" s="45" t="s">
        <v>936</v>
      </c>
      <c r="T70" s="45"/>
      <c r="U70" s="45"/>
      <c r="V70" s="45"/>
      <c r="W70" s="45"/>
      <c r="X70" s="45"/>
      <c r="Y70" s="46"/>
    </row>
    <row r="71" spans="1:25" ht="15">
      <c r="A71" s="45" t="s">
        <v>595</v>
      </c>
      <c r="B71" s="45" t="s">
        <v>1257</v>
      </c>
      <c r="C71" s="45" t="s">
        <v>1258</v>
      </c>
      <c r="D71" s="45" t="s">
        <v>1297</v>
      </c>
      <c r="E71" s="45" t="s">
        <v>533</v>
      </c>
      <c r="F71" s="45" t="s">
        <v>570</v>
      </c>
      <c r="G71" s="45" t="s">
        <v>1298</v>
      </c>
      <c r="H71" s="45" t="s">
        <v>541</v>
      </c>
      <c r="I71" s="45" t="s">
        <v>542</v>
      </c>
      <c r="J71" s="45" t="s">
        <v>497</v>
      </c>
      <c r="K71" s="45"/>
      <c r="L71" s="45"/>
      <c r="M71" s="47" t="str">
        <f t="shared" si="2"/>
        <v>RUE VALETTE                         CLG EUGENE YSSAP VALETTE       97180 STE ANNE                  </v>
      </c>
      <c r="N71" s="45" t="s">
        <v>1299</v>
      </c>
      <c r="O71" s="45"/>
      <c r="P71" s="45" t="s">
        <v>1300</v>
      </c>
      <c r="Q71" s="45" t="s">
        <v>679</v>
      </c>
      <c r="R71" s="45" t="s">
        <v>680</v>
      </c>
      <c r="S71" s="45" t="s">
        <v>765</v>
      </c>
      <c r="T71" s="45"/>
      <c r="U71" s="45"/>
      <c r="V71" s="45"/>
      <c r="W71" s="45"/>
      <c r="X71" s="45"/>
      <c r="Y71" s="46"/>
    </row>
    <row r="72" spans="1:25" ht="15">
      <c r="A72" s="45" t="s">
        <v>596</v>
      </c>
      <c r="B72" s="45" t="s">
        <v>1257</v>
      </c>
      <c r="C72" s="45" t="s">
        <v>1258</v>
      </c>
      <c r="D72" s="45" t="s">
        <v>1301</v>
      </c>
      <c r="E72" s="45" t="s">
        <v>533</v>
      </c>
      <c r="F72" s="45" t="s">
        <v>570</v>
      </c>
      <c r="G72" s="45" t="s">
        <v>1302</v>
      </c>
      <c r="H72" s="45" t="s">
        <v>541</v>
      </c>
      <c r="I72" s="45" t="s">
        <v>542</v>
      </c>
      <c r="J72" s="45" t="s">
        <v>497</v>
      </c>
      <c r="K72" s="45"/>
      <c r="L72" s="45"/>
      <c r="M72" s="47" t="str">
        <f t="shared" si="2"/>
        <v>  CLG MONT DES ACCORDS           97150 ST MARTIN                 </v>
      </c>
      <c r="N72" s="45"/>
      <c r="O72" s="45"/>
      <c r="P72" s="45" t="s">
        <v>1301</v>
      </c>
      <c r="Q72" s="45" t="s">
        <v>656</v>
      </c>
      <c r="R72" s="45" t="s">
        <v>657</v>
      </c>
      <c r="S72" s="45" t="s">
        <v>1303</v>
      </c>
      <c r="T72" s="45"/>
      <c r="U72" s="45"/>
      <c r="V72" s="45"/>
      <c r="W72" s="45"/>
      <c r="X72" s="45"/>
      <c r="Y72" s="46"/>
    </row>
    <row r="73" spans="1:25" ht="15">
      <c r="A73" s="45" t="s">
        <v>597</v>
      </c>
      <c r="B73" s="45" t="s">
        <v>1257</v>
      </c>
      <c r="C73" s="45" t="s">
        <v>1258</v>
      </c>
      <c r="D73" s="45" t="s">
        <v>1304</v>
      </c>
      <c r="E73" s="45" t="s">
        <v>533</v>
      </c>
      <c r="F73" s="45" t="s">
        <v>570</v>
      </c>
      <c r="G73" s="45" t="s">
        <v>776</v>
      </c>
      <c r="H73" s="45" t="s">
        <v>541</v>
      </c>
      <c r="I73" s="45" t="s">
        <v>542</v>
      </c>
      <c r="J73" s="45" t="s">
        <v>497</v>
      </c>
      <c r="K73" s="45"/>
      <c r="L73" s="45"/>
      <c r="M73" s="47" t="str">
        <f t="shared" si="2"/>
        <v>RUE GRIGNAN                       CLG BEBEL RUE GRIGNAN          97115 STE ROSE                  </v>
      </c>
      <c r="N73" s="45" t="s">
        <v>543</v>
      </c>
      <c r="O73" s="45"/>
      <c r="P73" s="45" t="s">
        <v>1305</v>
      </c>
      <c r="Q73" s="45" t="s">
        <v>677</v>
      </c>
      <c r="R73" s="45" t="s">
        <v>678</v>
      </c>
      <c r="S73" s="45" t="s">
        <v>779</v>
      </c>
      <c r="T73" s="45"/>
      <c r="U73" s="45"/>
      <c r="V73" s="45"/>
      <c r="W73" s="45"/>
      <c r="X73" s="45"/>
      <c r="Y73" s="46"/>
    </row>
    <row r="74" spans="1:25" ht="15">
      <c r="A74" s="45" t="s">
        <v>99</v>
      </c>
      <c r="B74" s="45" t="s">
        <v>1141</v>
      </c>
      <c r="C74" s="45" t="s">
        <v>1142</v>
      </c>
      <c r="D74" s="45" t="s">
        <v>1143</v>
      </c>
      <c r="E74" s="45" t="s">
        <v>533</v>
      </c>
      <c r="F74" s="45" t="s">
        <v>532</v>
      </c>
      <c r="G74" s="45" t="s">
        <v>1144</v>
      </c>
      <c r="H74" s="45"/>
      <c r="I74" s="45"/>
      <c r="J74" s="45"/>
      <c r="K74" s="45"/>
      <c r="L74" s="45"/>
      <c r="M74" s="47" t="str">
        <f t="shared" si="2"/>
        <v>28 RUE JEAN JAURES                CARNOT 28 RUE JEAN JAURES      97110 POINTE A PITRE            </v>
      </c>
      <c r="N74" s="45" t="s">
        <v>598</v>
      </c>
      <c r="O74" s="45"/>
      <c r="P74" s="45" t="s">
        <v>1145</v>
      </c>
      <c r="Q74" s="45" t="s">
        <v>670</v>
      </c>
      <c r="R74" s="45" t="s">
        <v>671</v>
      </c>
      <c r="S74" s="45" t="s">
        <v>1146</v>
      </c>
      <c r="T74" s="45" t="s">
        <v>1147</v>
      </c>
      <c r="U74" s="45" t="s">
        <v>473</v>
      </c>
      <c r="V74" s="45"/>
      <c r="W74" s="45"/>
      <c r="X74" s="45"/>
      <c r="Y74" s="46"/>
    </row>
    <row r="75" spans="1:25" ht="15">
      <c r="A75" s="45" t="s">
        <v>599</v>
      </c>
      <c r="B75" s="45" t="s">
        <v>728</v>
      </c>
      <c r="C75" s="45" t="s">
        <v>729</v>
      </c>
      <c r="D75" s="45" t="s">
        <v>730</v>
      </c>
      <c r="E75" s="45" t="s">
        <v>533</v>
      </c>
      <c r="F75" s="45" t="s">
        <v>600</v>
      </c>
      <c r="G75" s="45" t="s">
        <v>731</v>
      </c>
      <c r="H75" s="45" t="s">
        <v>541</v>
      </c>
      <c r="I75" s="45" t="s">
        <v>542</v>
      </c>
      <c r="J75" s="45" t="s">
        <v>497</v>
      </c>
      <c r="K75" s="45"/>
      <c r="L75" s="45"/>
      <c r="M75" s="47" t="str">
        <f t="shared" si="2"/>
        <v>LIEU-DIT 1ER PLATEAU              PLATEAU                        97120 ST CLAUDE                 </v>
      </c>
      <c r="N75" s="45" t="s">
        <v>732</v>
      </c>
      <c r="O75" s="45"/>
      <c r="P75" s="45" t="s">
        <v>733</v>
      </c>
      <c r="Q75" s="45" t="s">
        <v>712</v>
      </c>
      <c r="R75" s="45" t="s">
        <v>713</v>
      </c>
      <c r="S75" s="45" t="s">
        <v>734</v>
      </c>
      <c r="T75" s="45"/>
      <c r="U75" s="45"/>
      <c r="V75" s="45"/>
      <c r="W75" s="45"/>
      <c r="X75" s="45"/>
      <c r="Y75" s="46"/>
    </row>
    <row r="76" spans="1:25" ht="15">
      <c r="A76" s="45" t="s">
        <v>57</v>
      </c>
      <c r="B76" s="45" t="s">
        <v>1182</v>
      </c>
      <c r="C76" s="45" t="s">
        <v>1183</v>
      </c>
      <c r="D76" s="45" t="s">
        <v>1191</v>
      </c>
      <c r="E76" s="45" t="s">
        <v>533</v>
      </c>
      <c r="F76" s="45" t="s">
        <v>559</v>
      </c>
      <c r="G76" s="45" t="s">
        <v>1192</v>
      </c>
      <c r="H76" s="45"/>
      <c r="I76" s="45"/>
      <c r="J76" s="45"/>
      <c r="K76" s="45"/>
      <c r="L76" s="45"/>
      <c r="M76" s="47" t="str">
        <f t="shared" si="2"/>
        <v>RUE DE LA REPUBLIQUE              A.ARRON RUE DE LA REPUBLIQUE   97122 BAIE MAHAULT              </v>
      </c>
      <c r="N76" s="45" t="s">
        <v>601</v>
      </c>
      <c r="O76" s="45"/>
      <c r="P76" s="45" t="s">
        <v>1193</v>
      </c>
      <c r="Q76" s="45" t="s">
        <v>660</v>
      </c>
      <c r="R76" s="45" t="s">
        <v>661</v>
      </c>
      <c r="S76" s="45" t="s">
        <v>1194</v>
      </c>
      <c r="T76" s="45" t="s">
        <v>1195</v>
      </c>
      <c r="U76" s="45" t="s">
        <v>474</v>
      </c>
      <c r="V76" s="45"/>
      <c r="W76" s="45"/>
      <c r="X76" s="45"/>
      <c r="Y76" s="46"/>
    </row>
    <row r="77" spans="1:25" ht="15">
      <c r="A77" s="45" t="s">
        <v>90</v>
      </c>
      <c r="B77" s="45" t="s">
        <v>1094</v>
      </c>
      <c r="C77" s="45" t="s">
        <v>1095</v>
      </c>
      <c r="D77" s="45" t="s">
        <v>1106</v>
      </c>
      <c r="E77" s="45" t="s">
        <v>533</v>
      </c>
      <c r="F77" s="45" t="s">
        <v>532</v>
      </c>
      <c r="G77" s="45" t="s">
        <v>1107</v>
      </c>
      <c r="H77" s="45"/>
      <c r="I77" s="45"/>
      <c r="J77" s="45"/>
      <c r="K77" s="45"/>
      <c r="L77" s="45"/>
      <c r="M77" s="47" t="str">
        <f t="shared" si="2"/>
        <v>  FAUSTIN FLERET QUA ESPERANCE   97111 MORNE A L EAU             </v>
      </c>
      <c r="N77" s="45"/>
      <c r="O77" s="45"/>
      <c r="P77" s="45" t="s">
        <v>1108</v>
      </c>
      <c r="Q77" s="45" t="s">
        <v>683</v>
      </c>
      <c r="R77" s="45" t="s">
        <v>684</v>
      </c>
      <c r="S77" s="45" t="s">
        <v>1109</v>
      </c>
      <c r="T77" s="45" t="s">
        <v>1110</v>
      </c>
      <c r="U77" s="45" t="s">
        <v>475</v>
      </c>
      <c r="V77" s="45"/>
      <c r="W77" s="45"/>
      <c r="X77" s="45"/>
      <c r="Y77" s="46"/>
    </row>
    <row r="78" spans="1:25" ht="15">
      <c r="A78" s="45" t="s">
        <v>61</v>
      </c>
      <c r="B78" s="45" t="s">
        <v>1206</v>
      </c>
      <c r="C78" s="45" t="s">
        <v>1207</v>
      </c>
      <c r="D78" s="45" t="s">
        <v>1008</v>
      </c>
      <c r="E78" s="45" t="s">
        <v>560</v>
      </c>
      <c r="F78" s="45" t="s">
        <v>559</v>
      </c>
      <c r="G78" s="45" t="s">
        <v>1220</v>
      </c>
      <c r="H78" s="45"/>
      <c r="I78" s="45"/>
      <c r="J78" s="45"/>
      <c r="K78" s="45"/>
      <c r="L78" s="45"/>
      <c r="M78" s="47" t="str">
        <f t="shared" si="2"/>
        <v>28  RUE LARDENOY                  PERSEVERANTS 28 RUE LARDENOY   97100 BASSE TERRE               </v>
      </c>
      <c r="N78" s="45" t="s">
        <v>602</v>
      </c>
      <c r="O78" s="45"/>
      <c r="P78" s="45" t="s">
        <v>1221</v>
      </c>
      <c r="Q78" s="45" t="s">
        <v>664</v>
      </c>
      <c r="R78" s="45" t="s">
        <v>665</v>
      </c>
      <c r="S78" s="45" t="s">
        <v>1011</v>
      </c>
      <c r="T78" s="45" t="s">
        <v>1222</v>
      </c>
      <c r="U78" s="45" t="s">
        <v>508</v>
      </c>
      <c r="V78" s="45"/>
      <c r="W78" s="45"/>
      <c r="X78" s="45"/>
      <c r="Y78" s="46"/>
    </row>
    <row r="79" spans="1:25" ht="15">
      <c r="A79" s="45" t="s">
        <v>603</v>
      </c>
      <c r="B79" s="45" t="s">
        <v>728</v>
      </c>
      <c r="C79" s="45" t="s">
        <v>729</v>
      </c>
      <c r="D79" s="45" t="s">
        <v>735</v>
      </c>
      <c r="E79" s="45" t="s">
        <v>533</v>
      </c>
      <c r="F79" s="45" t="s">
        <v>600</v>
      </c>
      <c r="G79" s="45"/>
      <c r="H79" s="45" t="s">
        <v>541</v>
      </c>
      <c r="I79" s="45" t="s">
        <v>542</v>
      </c>
      <c r="J79" s="45" t="s">
        <v>497</v>
      </c>
      <c r="K79" s="45"/>
      <c r="L79" s="45"/>
      <c r="M79" s="47" t="str">
        <f t="shared" si="2"/>
        <v>ROUTE DE CHAUVEL                  ETAB HOSP.POINTE-A-PITRE       97110 POINTE A PITRE            </v>
      </c>
      <c r="N79" s="45" t="s">
        <v>736</v>
      </c>
      <c r="O79" s="45"/>
      <c r="P79" s="45" t="s">
        <v>737</v>
      </c>
      <c r="Q79" s="45" t="s">
        <v>670</v>
      </c>
      <c r="R79" s="45" t="s">
        <v>671</v>
      </c>
      <c r="S79" s="45" t="s">
        <v>738</v>
      </c>
      <c r="T79" s="45"/>
      <c r="U79" s="45"/>
      <c r="V79" s="45"/>
      <c r="W79" s="45"/>
      <c r="X79" s="45"/>
      <c r="Y79" s="46"/>
    </row>
    <row r="80" spans="1:25" ht="15">
      <c r="A80" s="45" t="s">
        <v>604</v>
      </c>
      <c r="B80" s="45" t="s">
        <v>1257</v>
      </c>
      <c r="C80" s="45" t="s">
        <v>1258</v>
      </c>
      <c r="D80" s="45" t="s">
        <v>1306</v>
      </c>
      <c r="E80" s="45" t="s">
        <v>533</v>
      </c>
      <c r="F80" s="45" t="s">
        <v>570</v>
      </c>
      <c r="G80" s="45" t="s">
        <v>879</v>
      </c>
      <c r="H80" s="45" t="s">
        <v>541</v>
      </c>
      <c r="I80" s="45" t="s">
        <v>542</v>
      </c>
      <c r="J80" s="45" t="s">
        <v>497</v>
      </c>
      <c r="K80" s="45"/>
      <c r="L80" s="45"/>
      <c r="M80" s="47" t="str">
        <f t="shared" si="2"/>
        <v>ANSE POULAIN                      CLG ANSE POULAIN RACHEZ-ONGLES 97119 VIEUX HABITANTS           </v>
      </c>
      <c r="N80" s="45" t="s">
        <v>605</v>
      </c>
      <c r="O80" s="45"/>
      <c r="P80" s="45" t="s">
        <v>1307</v>
      </c>
      <c r="Q80" s="45" t="s">
        <v>705</v>
      </c>
      <c r="R80" s="45" t="s">
        <v>706</v>
      </c>
      <c r="S80" s="45" t="s">
        <v>856</v>
      </c>
      <c r="T80" s="45"/>
      <c r="U80" s="45"/>
      <c r="V80" s="45"/>
      <c r="W80" s="45"/>
      <c r="X80" s="45"/>
      <c r="Y80" s="46"/>
    </row>
    <row r="81" spans="1:25" ht="15">
      <c r="A81" s="45" t="s">
        <v>606</v>
      </c>
      <c r="B81" s="45" t="s">
        <v>1070</v>
      </c>
      <c r="C81" s="45" t="s">
        <v>1071</v>
      </c>
      <c r="D81" s="45" t="s">
        <v>1072</v>
      </c>
      <c r="E81" s="45" t="s">
        <v>533</v>
      </c>
      <c r="F81" s="45" t="s">
        <v>532</v>
      </c>
      <c r="G81" s="45" t="s">
        <v>1073</v>
      </c>
      <c r="H81" s="45"/>
      <c r="I81" s="45"/>
      <c r="J81" s="45"/>
      <c r="K81" s="45"/>
      <c r="L81" s="45"/>
      <c r="M81" s="47" t="str">
        <f t="shared" si="2"/>
        <v>  CONVENANCE                     97122 BAIE MAHAULT              </v>
      </c>
      <c r="N81" s="45"/>
      <c r="O81" s="45"/>
      <c r="P81" s="45" t="s">
        <v>685</v>
      </c>
      <c r="Q81" s="45" t="s">
        <v>660</v>
      </c>
      <c r="R81" s="45" t="s">
        <v>661</v>
      </c>
      <c r="S81" s="45" t="s">
        <v>1074</v>
      </c>
      <c r="T81" s="45" t="s">
        <v>1075</v>
      </c>
      <c r="U81" s="45" t="s">
        <v>607</v>
      </c>
      <c r="V81" s="45"/>
      <c r="W81" s="45"/>
      <c r="X81" s="45"/>
      <c r="Y81" s="46"/>
    </row>
    <row r="82" spans="1:25" ht="15">
      <c r="A82" s="45" t="s">
        <v>84</v>
      </c>
      <c r="B82" s="45" t="s">
        <v>749</v>
      </c>
      <c r="C82" s="45" t="s">
        <v>750</v>
      </c>
      <c r="D82" s="45" t="s">
        <v>938</v>
      </c>
      <c r="E82" s="45" t="s">
        <v>533</v>
      </c>
      <c r="F82" s="45" t="s">
        <v>536</v>
      </c>
      <c r="G82" s="45" t="s">
        <v>939</v>
      </c>
      <c r="H82" s="45"/>
      <c r="I82" s="45"/>
      <c r="J82" s="45"/>
      <c r="K82" s="45"/>
      <c r="L82" s="45"/>
      <c r="M82" s="47" t="str">
        <f t="shared" si="2"/>
        <v>  SAINT-JOHN PERSE GRAND-CAMP    97139 LES ABYMES                </v>
      </c>
      <c r="N82" s="45"/>
      <c r="O82" s="45"/>
      <c r="P82" s="45" t="s">
        <v>940</v>
      </c>
      <c r="Q82" s="45" t="s">
        <v>672</v>
      </c>
      <c r="R82" s="45" t="s">
        <v>673</v>
      </c>
      <c r="S82" s="45" t="s">
        <v>941</v>
      </c>
      <c r="T82" s="45" t="s">
        <v>942</v>
      </c>
      <c r="U82" s="45" t="s">
        <v>446</v>
      </c>
      <c r="V82" s="45"/>
      <c r="W82" s="45"/>
      <c r="X82" s="45"/>
      <c r="Y82" s="46"/>
    </row>
    <row r="83" spans="1:25" ht="15">
      <c r="A83" s="45" t="s">
        <v>608</v>
      </c>
      <c r="B83" s="45" t="s">
        <v>1040</v>
      </c>
      <c r="C83" s="45" t="s">
        <v>1041</v>
      </c>
      <c r="D83" s="45" t="s">
        <v>1042</v>
      </c>
      <c r="E83" s="45" t="s">
        <v>560</v>
      </c>
      <c r="F83" s="45" t="s">
        <v>559</v>
      </c>
      <c r="G83" s="45" t="s">
        <v>1043</v>
      </c>
      <c r="H83" s="45"/>
      <c r="I83" s="45"/>
      <c r="J83" s="45"/>
      <c r="K83" s="45"/>
      <c r="L83" s="45"/>
      <c r="M83" s="47" t="str">
        <f t="shared" si="2"/>
        <v>LOTISSEMENT 76 CENTRE COMMERCIAL  FAEEC  CTE COMCE LE PEROU      97142 LES ABYMES                </v>
      </c>
      <c r="N83" s="45" t="s">
        <v>1044</v>
      </c>
      <c r="O83" s="45"/>
      <c r="P83" s="45" t="s">
        <v>1045</v>
      </c>
      <c r="Q83" s="45" t="s">
        <v>707</v>
      </c>
      <c r="R83" s="45" t="s">
        <v>673</v>
      </c>
      <c r="S83" s="45" t="s">
        <v>1046</v>
      </c>
      <c r="T83" s="45" t="s">
        <v>1047</v>
      </c>
      <c r="U83" s="45" t="s">
        <v>516</v>
      </c>
      <c r="V83" s="45"/>
      <c r="W83" s="45"/>
      <c r="X83" s="45"/>
      <c r="Y83" s="46"/>
    </row>
    <row r="84" spans="1:25" ht="15">
      <c r="A84" s="45" t="s">
        <v>609</v>
      </c>
      <c r="B84" s="45" t="s">
        <v>1257</v>
      </c>
      <c r="C84" s="45" t="s">
        <v>1258</v>
      </c>
      <c r="D84" s="45" t="s">
        <v>1308</v>
      </c>
      <c r="E84" s="45" t="s">
        <v>533</v>
      </c>
      <c r="F84" s="45" t="s">
        <v>570</v>
      </c>
      <c r="G84" s="45" t="s">
        <v>1309</v>
      </c>
      <c r="H84" s="45" t="s">
        <v>541</v>
      </c>
      <c r="I84" s="45" t="s">
        <v>542</v>
      </c>
      <c r="J84" s="45" t="s">
        <v>497</v>
      </c>
      <c r="K84" s="45"/>
      <c r="L84" s="45"/>
      <c r="M84" s="47" t="str">
        <f t="shared" si="2"/>
        <v>RUE RAPHAEL JERPAN                CLG ALBERT BACLET RUE  RAPH.JE 97134 ST LOUIS                  </v>
      </c>
      <c r="N84" s="45" t="s">
        <v>552</v>
      </c>
      <c r="O84" s="45"/>
      <c r="P84" s="45" t="s">
        <v>1310</v>
      </c>
      <c r="Q84" s="45" t="s">
        <v>714</v>
      </c>
      <c r="R84" s="45" t="s">
        <v>715</v>
      </c>
      <c r="S84" s="45" t="s">
        <v>1311</v>
      </c>
      <c r="T84" s="45"/>
      <c r="U84" s="45"/>
      <c r="V84" s="45"/>
      <c r="W84" s="45"/>
      <c r="X84" s="45"/>
      <c r="Y84" s="46"/>
    </row>
    <row r="85" spans="1:25" ht="15">
      <c r="A85" s="45" t="s">
        <v>476</v>
      </c>
      <c r="B85" s="45" t="s">
        <v>1206</v>
      </c>
      <c r="C85" s="45" t="s">
        <v>1207</v>
      </c>
      <c r="D85" s="45" t="s">
        <v>1088</v>
      </c>
      <c r="E85" s="45" t="s">
        <v>560</v>
      </c>
      <c r="F85" s="45" t="s">
        <v>559</v>
      </c>
      <c r="G85" s="45" t="s">
        <v>1089</v>
      </c>
      <c r="H85" s="45"/>
      <c r="I85" s="45"/>
      <c r="J85" s="45"/>
      <c r="K85" s="45"/>
      <c r="L85" s="45"/>
      <c r="M85" s="47" t="str">
        <f t="shared" si="2"/>
        <v>ROUTE MOUDONG NORD                BEL AIR MOUDONG NORD           97122 BAIE MAHAULT              </v>
      </c>
      <c r="N85" s="45" t="s">
        <v>1090</v>
      </c>
      <c r="O85" s="45"/>
      <c r="P85" s="45" t="s">
        <v>1091</v>
      </c>
      <c r="Q85" s="45" t="s">
        <v>660</v>
      </c>
      <c r="R85" s="45" t="s">
        <v>661</v>
      </c>
      <c r="S85" s="45" t="s">
        <v>1092</v>
      </c>
      <c r="T85" s="45" t="s">
        <v>1223</v>
      </c>
      <c r="U85" s="45" t="s">
        <v>509</v>
      </c>
      <c r="V85" s="45"/>
      <c r="W85" s="45"/>
      <c r="X85" s="45"/>
      <c r="Y85" s="46"/>
    </row>
    <row r="86" spans="1:25" ht="15">
      <c r="A86" s="45" t="s">
        <v>93</v>
      </c>
      <c r="B86" s="45" t="s">
        <v>1094</v>
      </c>
      <c r="C86" s="45" t="s">
        <v>1095</v>
      </c>
      <c r="D86" s="45" t="s">
        <v>1111</v>
      </c>
      <c r="E86" s="45" t="s">
        <v>533</v>
      </c>
      <c r="F86" s="45" t="s">
        <v>532</v>
      </c>
      <c r="G86" s="45" t="s">
        <v>1112</v>
      </c>
      <c r="H86" s="45"/>
      <c r="I86" s="45"/>
      <c r="J86" s="45"/>
      <c r="K86" s="45"/>
      <c r="L86" s="45"/>
      <c r="M86" s="47" t="str">
        <f t="shared" si="2"/>
        <v>POINTE A BACCHUS                  DROITS DE L'HOMME PTE BACCHUS  97170 PETIT BOURG               </v>
      </c>
      <c r="N86" s="45" t="s">
        <v>610</v>
      </c>
      <c r="O86" s="45"/>
      <c r="P86" s="45" t="s">
        <v>1113</v>
      </c>
      <c r="Q86" s="45" t="s">
        <v>688</v>
      </c>
      <c r="R86" s="45" t="s">
        <v>689</v>
      </c>
      <c r="S86" s="45" t="s">
        <v>1114</v>
      </c>
      <c r="T86" s="45" t="s">
        <v>1115</v>
      </c>
      <c r="U86" s="45" t="s">
        <v>477</v>
      </c>
      <c r="V86" s="45"/>
      <c r="W86" s="45" t="s">
        <v>756</v>
      </c>
      <c r="X86" s="45" t="s">
        <v>757</v>
      </c>
      <c r="Y86" s="46">
        <v>32759</v>
      </c>
    </row>
    <row r="87" spans="1:25" ht="15">
      <c r="A87" s="45" t="s">
        <v>611</v>
      </c>
      <c r="B87" s="45" t="s">
        <v>1257</v>
      </c>
      <c r="C87" s="45" t="s">
        <v>1258</v>
      </c>
      <c r="D87" s="45" t="s">
        <v>1312</v>
      </c>
      <c r="E87" s="45" t="s">
        <v>533</v>
      </c>
      <c r="F87" s="45" t="s">
        <v>570</v>
      </c>
      <c r="G87" s="45"/>
      <c r="H87" s="45" t="s">
        <v>541</v>
      </c>
      <c r="I87" s="45" t="s">
        <v>542</v>
      </c>
      <c r="J87" s="45" t="s">
        <v>497</v>
      </c>
      <c r="K87" s="45"/>
      <c r="L87" s="45"/>
      <c r="M87" s="47" t="str">
        <f t="shared" si="2"/>
        <v>ROUTE BELLE PLAINE                  CLG EDMOND BAMBUCK BELLE PLAIN 97190 LE GOSIER                 </v>
      </c>
      <c r="N87" s="45" t="s">
        <v>1313</v>
      </c>
      <c r="O87" s="45"/>
      <c r="P87" s="45" t="s">
        <v>1314</v>
      </c>
      <c r="Q87" s="45" t="s">
        <v>668</v>
      </c>
      <c r="R87" s="45" t="s">
        <v>669</v>
      </c>
      <c r="S87" s="45" t="s">
        <v>840</v>
      </c>
      <c r="T87" s="45"/>
      <c r="U87" s="45"/>
      <c r="V87" s="45"/>
      <c r="W87" s="45"/>
      <c r="X87" s="45"/>
      <c r="Y87" s="46"/>
    </row>
    <row r="88" spans="1:25" ht="15">
      <c r="A88" s="45" t="s">
        <v>63</v>
      </c>
      <c r="B88" s="45" t="s">
        <v>1064</v>
      </c>
      <c r="C88" s="45" t="s">
        <v>1065</v>
      </c>
      <c r="D88" s="45" t="s">
        <v>1066</v>
      </c>
      <c r="E88" s="45" t="s">
        <v>533</v>
      </c>
      <c r="F88" s="45" t="s">
        <v>532</v>
      </c>
      <c r="G88" s="45" t="s">
        <v>1067</v>
      </c>
      <c r="H88" s="45"/>
      <c r="I88" s="45"/>
      <c r="J88" s="45"/>
      <c r="K88" s="45"/>
      <c r="L88" s="45"/>
      <c r="M88" s="47" t="str">
        <f t="shared" si="2"/>
        <v>  RAOUL GEORGES NICOLO           97100 BASSE TERRE               </v>
      </c>
      <c r="N88" s="45"/>
      <c r="O88" s="45"/>
      <c r="P88" s="45" t="s">
        <v>1066</v>
      </c>
      <c r="Q88" s="45" t="s">
        <v>664</v>
      </c>
      <c r="R88" s="45" t="s">
        <v>665</v>
      </c>
      <c r="S88" s="45" t="s">
        <v>1068</v>
      </c>
      <c r="T88" s="45" t="s">
        <v>1069</v>
      </c>
      <c r="U88" s="45" t="s">
        <v>478</v>
      </c>
      <c r="V88" s="45"/>
      <c r="W88" s="45"/>
      <c r="X88" s="45"/>
      <c r="Y88" s="46"/>
    </row>
    <row r="89" spans="1:25" ht="15">
      <c r="A89" s="45" t="s">
        <v>87</v>
      </c>
      <c r="B89" s="45" t="s">
        <v>1094</v>
      </c>
      <c r="C89" s="45" t="s">
        <v>1095</v>
      </c>
      <c r="D89" s="45" t="s">
        <v>1116</v>
      </c>
      <c r="E89" s="45" t="s">
        <v>533</v>
      </c>
      <c r="F89" s="45" t="s">
        <v>532</v>
      </c>
      <c r="G89" s="45" t="s">
        <v>1117</v>
      </c>
      <c r="H89" s="45"/>
      <c r="I89" s="45"/>
      <c r="J89" s="45"/>
      <c r="K89" s="45"/>
      <c r="L89" s="45"/>
      <c r="M89" s="47" t="str">
        <f t="shared" si="2"/>
        <v>MONTÉE MORNE L'EPINGLE PROVIDENC  PROVIDENCE MORNE L'EPINGLE     97139 LES ABYMES                </v>
      </c>
      <c r="N89" s="45" t="s">
        <v>1118</v>
      </c>
      <c r="O89" s="45"/>
      <c r="P89" s="45" t="s">
        <v>1119</v>
      </c>
      <c r="Q89" s="45" t="s">
        <v>672</v>
      </c>
      <c r="R89" s="45" t="s">
        <v>673</v>
      </c>
      <c r="S89" s="45" t="s">
        <v>1120</v>
      </c>
      <c r="T89" s="45" t="s">
        <v>1121</v>
      </c>
      <c r="U89" s="45" t="s">
        <v>479</v>
      </c>
      <c r="V89" s="45"/>
      <c r="W89" s="45"/>
      <c r="X89" s="45"/>
      <c r="Y89" s="46"/>
    </row>
    <row r="90" spans="1:25" ht="15">
      <c r="A90" s="45" t="s">
        <v>480</v>
      </c>
      <c r="B90" s="45" t="s">
        <v>1094</v>
      </c>
      <c r="C90" s="45" t="s">
        <v>1095</v>
      </c>
      <c r="D90" s="45" t="s">
        <v>1122</v>
      </c>
      <c r="E90" s="45" t="s">
        <v>533</v>
      </c>
      <c r="F90" s="45" t="s">
        <v>532</v>
      </c>
      <c r="G90" s="45" t="s">
        <v>1123</v>
      </c>
      <c r="H90" s="45"/>
      <c r="I90" s="45"/>
      <c r="J90" s="45"/>
      <c r="K90" s="45"/>
      <c r="L90" s="45"/>
      <c r="M90" s="47" t="str">
        <f t="shared" si="2"/>
        <v>  Yves LEBORGNE                  97180 STE ANNE                  </v>
      </c>
      <c r="N90" s="45"/>
      <c r="O90" s="45"/>
      <c r="P90" s="45" t="s">
        <v>1124</v>
      </c>
      <c r="Q90" s="45" t="s">
        <v>679</v>
      </c>
      <c r="R90" s="45" t="s">
        <v>680</v>
      </c>
      <c r="S90" s="45" t="s">
        <v>1125</v>
      </c>
      <c r="T90" s="45" t="s">
        <v>1126</v>
      </c>
      <c r="U90" s="45" t="s">
        <v>481</v>
      </c>
      <c r="V90" s="45"/>
      <c r="W90" s="45"/>
      <c r="X90" s="45"/>
      <c r="Y90" s="46"/>
    </row>
    <row r="91" spans="1:25" ht="15">
      <c r="A91" s="45" t="s">
        <v>86</v>
      </c>
      <c r="B91" s="45" t="s">
        <v>1094</v>
      </c>
      <c r="C91" s="45" t="s">
        <v>1095</v>
      </c>
      <c r="D91" s="45" t="s">
        <v>1127</v>
      </c>
      <c r="E91" s="45" t="s">
        <v>533</v>
      </c>
      <c r="F91" s="45" t="s">
        <v>532</v>
      </c>
      <c r="G91" s="45" t="s">
        <v>1128</v>
      </c>
      <c r="H91" s="45"/>
      <c r="I91" s="45"/>
      <c r="J91" s="45"/>
      <c r="K91" s="45"/>
      <c r="L91" s="45"/>
      <c r="M91" s="47" t="str">
        <f t="shared" si="2"/>
        <v>ROUTE DES ABYMES                  JARDIN D'ESSAI ROUTE DES ABYME 97139 LES ABYMES                </v>
      </c>
      <c r="N91" s="45" t="s">
        <v>612</v>
      </c>
      <c r="O91" s="45"/>
      <c r="P91" s="45" t="s">
        <v>1129</v>
      </c>
      <c r="Q91" s="45" t="s">
        <v>672</v>
      </c>
      <c r="R91" s="45" t="s">
        <v>673</v>
      </c>
      <c r="S91" s="45" t="s">
        <v>1130</v>
      </c>
      <c r="T91" s="45" t="s">
        <v>1131</v>
      </c>
      <c r="U91" s="45" t="s">
        <v>482</v>
      </c>
      <c r="V91" s="45"/>
      <c r="W91" s="45"/>
      <c r="X91" s="45"/>
      <c r="Y91" s="46"/>
    </row>
    <row r="92" spans="1:25" ht="15">
      <c r="A92" s="45" t="s">
        <v>71</v>
      </c>
      <c r="B92" s="45" t="s">
        <v>749</v>
      </c>
      <c r="C92" s="45" t="s">
        <v>750</v>
      </c>
      <c r="D92" s="45" t="s">
        <v>943</v>
      </c>
      <c r="E92" s="45" t="s">
        <v>533</v>
      </c>
      <c r="F92" s="45" t="s">
        <v>536</v>
      </c>
      <c r="G92" s="45" t="s">
        <v>944</v>
      </c>
      <c r="H92" s="45"/>
      <c r="I92" s="45"/>
      <c r="J92" s="45"/>
      <c r="K92" s="45"/>
      <c r="L92" s="45"/>
      <c r="M92" s="47" t="str">
        <f t="shared" si="2"/>
        <v>RUE DU PRESBYTERE                 GRAND BOURG RUE DU PRESBYTERE  97112 GRAND BOURG               </v>
      </c>
      <c r="N92" s="45" t="s">
        <v>613</v>
      </c>
      <c r="O92" s="45"/>
      <c r="P92" s="45" t="s">
        <v>945</v>
      </c>
      <c r="Q92" s="45" t="s">
        <v>710</v>
      </c>
      <c r="R92" s="45" t="s">
        <v>711</v>
      </c>
      <c r="S92" s="45" t="s">
        <v>946</v>
      </c>
      <c r="T92" s="45" t="s">
        <v>947</v>
      </c>
      <c r="U92" s="45" t="s">
        <v>72</v>
      </c>
      <c r="V92" s="45"/>
      <c r="W92" s="45"/>
      <c r="X92" s="45"/>
      <c r="Y92" s="46"/>
    </row>
    <row r="93" spans="1:25" ht="15">
      <c r="A93" s="45" t="s">
        <v>81</v>
      </c>
      <c r="B93" s="45" t="s">
        <v>749</v>
      </c>
      <c r="C93" s="45" t="s">
        <v>750</v>
      </c>
      <c r="D93" s="45" t="s">
        <v>948</v>
      </c>
      <c r="E93" s="45" t="s">
        <v>533</v>
      </c>
      <c r="F93" s="45" t="s">
        <v>536</v>
      </c>
      <c r="G93" s="45" t="s">
        <v>949</v>
      </c>
      <c r="H93" s="45"/>
      <c r="I93" s="45"/>
      <c r="J93" s="45"/>
      <c r="K93" s="45"/>
      <c r="L93" s="45"/>
      <c r="M93" s="47" t="str">
        <f t="shared" si="2"/>
        <v>RUE GENERAL LACROIX               ABYMES RUE GENERAL LACROIX     97139 LES ABYMES                </v>
      </c>
      <c r="N93" s="45" t="s">
        <v>614</v>
      </c>
      <c r="O93" s="45"/>
      <c r="P93" s="45" t="s">
        <v>950</v>
      </c>
      <c r="Q93" s="45" t="s">
        <v>672</v>
      </c>
      <c r="R93" s="45" t="s">
        <v>673</v>
      </c>
      <c r="S93" s="45" t="s">
        <v>951</v>
      </c>
      <c r="T93" s="45" t="s">
        <v>952</v>
      </c>
      <c r="U93" s="45" t="s">
        <v>447</v>
      </c>
      <c r="V93" s="45"/>
      <c r="W93" s="45" t="s">
        <v>773</v>
      </c>
      <c r="X93" s="45" t="s">
        <v>774</v>
      </c>
      <c r="Y93" s="46">
        <v>42248</v>
      </c>
    </row>
    <row r="94" spans="1:25" ht="15">
      <c r="A94" s="45" t="s">
        <v>111</v>
      </c>
      <c r="B94" s="45" t="s">
        <v>1094</v>
      </c>
      <c r="C94" s="45" t="s">
        <v>1095</v>
      </c>
      <c r="D94" s="45" t="s">
        <v>1132</v>
      </c>
      <c r="E94" s="45" t="s">
        <v>533</v>
      </c>
      <c r="F94" s="45" t="s">
        <v>532</v>
      </c>
      <c r="G94" s="45" t="s">
        <v>1133</v>
      </c>
      <c r="H94" s="45"/>
      <c r="I94" s="45"/>
      <c r="J94" s="45"/>
      <c r="K94" s="45"/>
      <c r="L94" s="45"/>
      <c r="M94" s="47" t="str">
        <f t="shared" si="2"/>
        <v>  Sonny RUPAIRE                  97115 STE ROSE                  </v>
      </c>
      <c r="N94" s="45"/>
      <c r="O94" s="45"/>
      <c r="P94" s="45" t="s">
        <v>1134</v>
      </c>
      <c r="Q94" s="45" t="s">
        <v>677</v>
      </c>
      <c r="R94" s="45" t="s">
        <v>678</v>
      </c>
      <c r="S94" s="45" t="s">
        <v>1135</v>
      </c>
      <c r="T94" s="45" t="s">
        <v>1136</v>
      </c>
      <c r="U94" s="45" t="s">
        <v>483</v>
      </c>
      <c r="V94" s="45"/>
      <c r="W94" s="45" t="s">
        <v>756</v>
      </c>
      <c r="X94" s="45" t="s">
        <v>757</v>
      </c>
      <c r="Y94" s="46">
        <v>34578</v>
      </c>
    </row>
    <row r="95" spans="1:25" ht="15">
      <c r="A95" s="45" t="s">
        <v>108</v>
      </c>
      <c r="B95" s="45" t="s">
        <v>1141</v>
      </c>
      <c r="C95" s="45" t="s">
        <v>1142</v>
      </c>
      <c r="D95" s="45" t="s">
        <v>655</v>
      </c>
      <c r="E95" s="45" t="s">
        <v>533</v>
      </c>
      <c r="F95" s="45" t="s">
        <v>532</v>
      </c>
      <c r="G95" s="45" t="s">
        <v>1148</v>
      </c>
      <c r="H95" s="45"/>
      <c r="I95" s="45"/>
      <c r="J95" s="45"/>
      <c r="K95" s="45"/>
      <c r="L95" s="45"/>
      <c r="M95" s="47" t="str">
        <f t="shared" si="2"/>
        <v>  ILES DU NORD ROUTE DU SPRING   97052 ST MARTIN CEDEX           </v>
      </c>
      <c r="N95" s="45"/>
      <c r="O95" s="45"/>
      <c r="P95" s="45" t="s">
        <v>1149</v>
      </c>
      <c r="Q95" s="45" t="s">
        <v>1150</v>
      </c>
      <c r="R95" s="45" t="s">
        <v>770</v>
      </c>
      <c r="S95" s="45" t="s">
        <v>1151</v>
      </c>
      <c r="T95" s="45" t="s">
        <v>1152</v>
      </c>
      <c r="U95" s="45" t="s">
        <v>484</v>
      </c>
      <c r="V95" s="45"/>
      <c r="W95" s="45"/>
      <c r="X95" s="45"/>
      <c r="Y95" s="46"/>
    </row>
    <row r="96" spans="1:25" ht="15">
      <c r="A96" s="45" t="s">
        <v>448</v>
      </c>
      <c r="B96" s="45" t="s">
        <v>1001</v>
      </c>
      <c r="C96" s="45" t="s">
        <v>1002</v>
      </c>
      <c r="D96" s="45" t="s">
        <v>1018</v>
      </c>
      <c r="E96" s="45" t="s">
        <v>560</v>
      </c>
      <c r="F96" s="45" t="s">
        <v>536</v>
      </c>
      <c r="G96" s="45" t="s">
        <v>1019</v>
      </c>
      <c r="H96" s="45"/>
      <c r="I96" s="45"/>
      <c r="J96" s="45"/>
      <c r="K96" s="45"/>
      <c r="L96" s="45"/>
      <c r="M96" s="47" t="str">
        <f t="shared" si="2"/>
        <v>8  RUE VICTOR HUGUES              PENSION.VERSAILLES RUE V.HUGUE 97100 BASSE TERRE               </v>
      </c>
      <c r="N96" s="45" t="s">
        <v>561</v>
      </c>
      <c r="O96" s="45"/>
      <c r="P96" s="45" t="s">
        <v>1020</v>
      </c>
      <c r="Q96" s="45" t="s">
        <v>664</v>
      </c>
      <c r="R96" s="45" t="s">
        <v>665</v>
      </c>
      <c r="S96" s="45" t="s">
        <v>1021</v>
      </c>
      <c r="T96" s="45" t="s">
        <v>1022</v>
      </c>
      <c r="U96" s="45" t="s">
        <v>510</v>
      </c>
      <c r="V96" s="45"/>
      <c r="W96" s="45"/>
      <c r="X96" s="45"/>
      <c r="Y96" s="46"/>
    </row>
    <row r="97" spans="1:25" ht="15">
      <c r="A97" s="45" t="s">
        <v>449</v>
      </c>
      <c r="B97" s="45" t="s">
        <v>1001</v>
      </c>
      <c r="C97" s="45" t="s">
        <v>1002</v>
      </c>
      <c r="D97" s="45" t="s">
        <v>1023</v>
      </c>
      <c r="E97" s="45" t="s">
        <v>560</v>
      </c>
      <c r="F97" s="45" t="s">
        <v>536</v>
      </c>
      <c r="G97" s="45" t="s">
        <v>1024</v>
      </c>
      <c r="H97" s="45"/>
      <c r="I97" s="45"/>
      <c r="J97" s="45"/>
      <c r="K97" s="45"/>
      <c r="L97" s="45"/>
      <c r="M97" s="47" t="str">
        <f t="shared" si="2"/>
        <v>29  FAUBOURG VICTOR HUGO          MASSABIELLE 29 FG VICTOR HUGO  97157 POINTE A PITRE CEDEX      </v>
      </c>
      <c r="N97" s="45" t="s">
        <v>1025</v>
      </c>
      <c r="O97" s="45"/>
      <c r="P97" s="45" t="s">
        <v>1026</v>
      </c>
      <c r="Q97" s="45" t="s">
        <v>862</v>
      </c>
      <c r="R97" s="45" t="s">
        <v>674</v>
      </c>
      <c r="S97" s="45" t="s">
        <v>1027</v>
      </c>
      <c r="T97" s="45" t="s">
        <v>1028</v>
      </c>
      <c r="U97" s="45" t="s">
        <v>511</v>
      </c>
      <c r="V97" s="45"/>
      <c r="W97" s="45"/>
      <c r="X97" s="45"/>
      <c r="Y97" s="46"/>
    </row>
    <row r="98" spans="1:25" ht="15">
      <c r="A98" s="45" t="s">
        <v>450</v>
      </c>
      <c r="B98" s="45" t="s">
        <v>1001</v>
      </c>
      <c r="C98" s="45" t="s">
        <v>1002</v>
      </c>
      <c r="D98" s="45" t="s">
        <v>722</v>
      </c>
      <c r="E98" s="45" t="s">
        <v>560</v>
      </c>
      <c r="F98" s="45" t="s">
        <v>536</v>
      </c>
      <c r="G98" s="45" t="s">
        <v>1029</v>
      </c>
      <c r="H98" s="45"/>
      <c r="I98" s="45"/>
      <c r="J98" s="45"/>
      <c r="K98" s="45"/>
      <c r="L98" s="45"/>
      <c r="M98" s="47" t="str">
        <f aca="true" t="shared" si="3" ref="M98:M129">CONCATENATE(N98," ",O98," ",P98," ",Q98," ",R98)</f>
        <v>ROUTE BOISSARD                    LA PERSEVERANCE BOISSARD       97166 POINTE A PITRE CEDEX      </v>
      </c>
      <c r="N98" s="45" t="s">
        <v>723</v>
      </c>
      <c r="O98" s="45"/>
      <c r="P98" s="45" t="s">
        <v>1030</v>
      </c>
      <c r="Q98" s="45" t="s">
        <v>1031</v>
      </c>
      <c r="R98" s="45" t="s">
        <v>674</v>
      </c>
      <c r="S98" s="45" t="s">
        <v>1032</v>
      </c>
      <c r="T98" s="45" t="s">
        <v>1033</v>
      </c>
      <c r="U98" s="45" t="s">
        <v>512</v>
      </c>
      <c r="V98" s="45"/>
      <c r="W98" s="45"/>
      <c r="X98" s="45"/>
      <c r="Y98" s="46"/>
    </row>
    <row r="99" spans="1:25" ht="15">
      <c r="A99" s="45" t="s">
        <v>485</v>
      </c>
      <c r="B99" s="45" t="s">
        <v>1076</v>
      </c>
      <c r="C99" s="45" t="s">
        <v>1077</v>
      </c>
      <c r="D99" s="45" t="s">
        <v>1008</v>
      </c>
      <c r="E99" s="45" t="s">
        <v>560</v>
      </c>
      <c r="F99" s="45" t="s">
        <v>532</v>
      </c>
      <c r="G99" s="45" t="s">
        <v>1009</v>
      </c>
      <c r="H99" s="45"/>
      <c r="I99" s="45"/>
      <c r="J99" s="45"/>
      <c r="K99" s="45"/>
      <c r="L99" s="45"/>
      <c r="M99" s="47" t="str">
        <f t="shared" si="3"/>
        <v>28  RUE LARDENOY                  LES PERSEVERANTS RUE LARDENOY  97100 BASSE TERRE               </v>
      </c>
      <c r="N99" s="45" t="s">
        <v>602</v>
      </c>
      <c r="O99" s="45"/>
      <c r="P99" s="45" t="s">
        <v>1010</v>
      </c>
      <c r="Q99" s="45" t="s">
        <v>664</v>
      </c>
      <c r="R99" s="45" t="s">
        <v>665</v>
      </c>
      <c r="S99" s="45" t="s">
        <v>1011</v>
      </c>
      <c r="T99" s="45" t="s">
        <v>1087</v>
      </c>
      <c r="U99" s="45" t="s">
        <v>513</v>
      </c>
      <c r="V99" s="45"/>
      <c r="W99" s="45"/>
      <c r="X99" s="45"/>
      <c r="Y99" s="46"/>
    </row>
    <row r="100" spans="1:25" ht="15">
      <c r="A100" s="45" t="s">
        <v>486</v>
      </c>
      <c r="B100" s="45" t="s">
        <v>1076</v>
      </c>
      <c r="C100" s="45" t="s">
        <v>1077</v>
      </c>
      <c r="D100" s="45" t="s">
        <v>1088</v>
      </c>
      <c r="E100" s="45" t="s">
        <v>560</v>
      </c>
      <c r="F100" s="45" t="s">
        <v>532</v>
      </c>
      <c r="G100" s="45" t="s">
        <v>1089</v>
      </c>
      <c r="H100" s="45"/>
      <c r="I100" s="45"/>
      <c r="J100" s="45"/>
      <c r="K100" s="45"/>
      <c r="L100" s="45"/>
      <c r="M100" s="47" t="str">
        <f t="shared" si="3"/>
        <v>ROUTE MOUDONG NORD                BEL AIR MOUDONG NORD           97122 BAIE MAHAULT              </v>
      </c>
      <c r="N100" s="45" t="s">
        <v>1090</v>
      </c>
      <c r="O100" s="45"/>
      <c r="P100" s="45" t="s">
        <v>1091</v>
      </c>
      <c r="Q100" s="45" t="s">
        <v>660</v>
      </c>
      <c r="R100" s="45" t="s">
        <v>661</v>
      </c>
      <c r="S100" s="45" t="s">
        <v>1092</v>
      </c>
      <c r="T100" s="45" t="s">
        <v>1093</v>
      </c>
      <c r="U100" s="45" t="s">
        <v>514</v>
      </c>
      <c r="V100" s="45"/>
      <c r="W100" s="45"/>
      <c r="X100" s="45"/>
      <c r="Y100" s="46"/>
    </row>
    <row r="101" spans="1:25" ht="15">
      <c r="A101" s="45" t="s">
        <v>73</v>
      </c>
      <c r="B101" s="45" t="s">
        <v>1141</v>
      </c>
      <c r="C101" s="45" t="s">
        <v>1142</v>
      </c>
      <c r="D101" s="45" t="s">
        <v>1153</v>
      </c>
      <c r="E101" s="45" t="s">
        <v>533</v>
      </c>
      <c r="F101" s="45" t="s">
        <v>532</v>
      </c>
      <c r="G101" s="45" t="s">
        <v>1154</v>
      </c>
      <c r="H101" s="45"/>
      <c r="I101" s="45"/>
      <c r="J101" s="45"/>
      <c r="K101" s="45"/>
      <c r="L101" s="45"/>
      <c r="M101" s="47" t="str">
        <f t="shared" si="3"/>
        <v>RUE DE LA SAVANE                  HYACINTHE BASTARAUD            97112 GRAND BOURG               </v>
      </c>
      <c r="N101" s="45" t="s">
        <v>577</v>
      </c>
      <c r="O101" s="45"/>
      <c r="P101" s="45" t="s">
        <v>1153</v>
      </c>
      <c r="Q101" s="45" t="s">
        <v>710</v>
      </c>
      <c r="R101" s="45" t="s">
        <v>711</v>
      </c>
      <c r="S101" s="45" t="s">
        <v>1155</v>
      </c>
      <c r="T101" s="45" t="s">
        <v>1156</v>
      </c>
      <c r="U101" s="45" t="s">
        <v>487</v>
      </c>
      <c r="V101" s="45"/>
      <c r="W101" s="45" t="s">
        <v>756</v>
      </c>
      <c r="X101" s="45" t="s">
        <v>757</v>
      </c>
      <c r="Y101" s="46">
        <v>34837</v>
      </c>
    </row>
    <row r="102" spans="1:25" ht="15">
      <c r="A102" s="45" t="s">
        <v>488</v>
      </c>
      <c r="B102" s="45" t="s">
        <v>1226</v>
      </c>
      <c r="C102" s="45" t="s">
        <v>1227</v>
      </c>
      <c r="D102" s="45" t="s">
        <v>1018</v>
      </c>
      <c r="E102" s="45" t="s">
        <v>560</v>
      </c>
      <c r="F102" s="45" t="s">
        <v>532</v>
      </c>
      <c r="G102" s="45" t="s">
        <v>1080</v>
      </c>
      <c r="H102" s="45"/>
      <c r="I102" s="45"/>
      <c r="J102" s="45"/>
      <c r="K102" s="45"/>
      <c r="L102" s="45"/>
      <c r="M102" s="47" t="str">
        <f t="shared" si="3"/>
        <v>8  RUE VICTOR HUGUES              PENS VERSAIL 8 RUE V HUGUES    97100 BASSE TERRE               </v>
      </c>
      <c r="N102" s="45" t="s">
        <v>561</v>
      </c>
      <c r="O102" s="45"/>
      <c r="P102" s="45" t="s">
        <v>1208</v>
      </c>
      <c r="Q102" s="45" t="s">
        <v>664</v>
      </c>
      <c r="R102" s="45" t="s">
        <v>665</v>
      </c>
      <c r="S102" s="45" t="s">
        <v>1021</v>
      </c>
      <c r="T102" s="45" t="s">
        <v>1228</v>
      </c>
      <c r="U102" s="45" t="s">
        <v>515</v>
      </c>
      <c r="V102" s="45"/>
      <c r="W102" s="45"/>
      <c r="X102" s="45"/>
      <c r="Y102" s="46"/>
    </row>
    <row r="103" spans="1:25" ht="15">
      <c r="A103" s="45" t="s">
        <v>106</v>
      </c>
      <c r="B103" s="45" t="s">
        <v>749</v>
      </c>
      <c r="C103" s="45" t="s">
        <v>750</v>
      </c>
      <c r="D103" s="45" t="s">
        <v>953</v>
      </c>
      <c r="E103" s="45" t="s">
        <v>533</v>
      </c>
      <c r="F103" s="45" t="s">
        <v>536</v>
      </c>
      <c r="G103" s="45" t="s">
        <v>954</v>
      </c>
      <c r="H103" s="45"/>
      <c r="I103" s="45"/>
      <c r="J103" s="45"/>
      <c r="K103" s="45"/>
      <c r="L103" s="45"/>
      <c r="M103" s="47" t="str">
        <f t="shared" si="3"/>
        <v>  SOUALIGA ROUTE DE SPRING       97150 ST MARTIN                 </v>
      </c>
      <c r="N103" s="45"/>
      <c r="O103" s="45"/>
      <c r="P103" s="45" t="s">
        <v>955</v>
      </c>
      <c r="Q103" s="45" t="s">
        <v>656</v>
      </c>
      <c r="R103" s="45" t="s">
        <v>657</v>
      </c>
      <c r="S103" s="45" t="s">
        <v>956</v>
      </c>
      <c r="T103" s="45" t="s">
        <v>957</v>
      </c>
      <c r="U103" s="45" t="s">
        <v>451</v>
      </c>
      <c r="V103" s="45"/>
      <c r="W103" s="45"/>
      <c r="X103" s="45"/>
      <c r="Y103" s="46"/>
    </row>
    <row r="104" spans="1:25" ht="15">
      <c r="A104" s="45" t="s">
        <v>56</v>
      </c>
      <c r="B104" s="45" t="s">
        <v>1141</v>
      </c>
      <c r="C104" s="45" t="s">
        <v>1142</v>
      </c>
      <c r="D104" s="45" t="s">
        <v>1157</v>
      </c>
      <c r="E104" s="45" t="s">
        <v>533</v>
      </c>
      <c r="F104" s="45" t="s">
        <v>532</v>
      </c>
      <c r="G104" s="45" t="s">
        <v>1158</v>
      </c>
      <c r="H104" s="45"/>
      <c r="I104" s="45"/>
      <c r="J104" s="45"/>
      <c r="K104" s="45"/>
      <c r="L104" s="45"/>
      <c r="M104" s="47" t="str">
        <f t="shared" si="3"/>
        <v>  CHARLES COEFFIN TRIONCELLE     97122 BAIE MAHAULT              </v>
      </c>
      <c r="N104" s="45"/>
      <c r="O104" s="45"/>
      <c r="P104" s="45" t="s">
        <v>1159</v>
      </c>
      <c r="Q104" s="45" t="s">
        <v>660</v>
      </c>
      <c r="R104" s="45" t="s">
        <v>661</v>
      </c>
      <c r="S104" s="45" t="s">
        <v>1160</v>
      </c>
      <c r="T104" s="45" t="s">
        <v>1161</v>
      </c>
      <c r="U104" s="45" t="s">
        <v>489</v>
      </c>
      <c r="V104" s="45"/>
      <c r="W104" s="45" t="s">
        <v>756</v>
      </c>
      <c r="X104" s="45" t="s">
        <v>757</v>
      </c>
      <c r="Y104" s="46">
        <v>36039</v>
      </c>
    </row>
    <row r="105" spans="1:25" ht="15">
      <c r="A105" s="45" t="s">
        <v>65</v>
      </c>
      <c r="B105" s="45" t="s">
        <v>1141</v>
      </c>
      <c r="C105" s="45" t="s">
        <v>1142</v>
      </c>
      <c r="D105" s="45" t="s">
        <v>1162</v>
      </c>
      <c r="E105" s="45" t="s">
        <v>533</v>
      </c>
      <c r="F105" s="45" t="s">
        <v>532</v>
      </c>
      <c r="G105" s="45" t="s">
        <v>1163</v>
      </c>
      <c r="H105" s="45"/>
      <c r="I105" s="45"/>
      <c r="J105" s="45"/>
      <c r="K105" s="45"/>
      <c r="L105" s="45"/>
      <c r="M105" s="47" t="str">
        <f t="shared" si="3"/>
        <v>  POINTE NOIRE                   97116 POINTE NOIRE              </v>
      </c>
      <c r="N105" s="45"/>
      <c r="O105" s="45"/>
      <c r="P105" s="45" t="s">
        <v>1162</v>
      </c>
      <c r="Q105" s="45" t="s">
        <v>698</v>
      </c>
      <c r="R105" s="45" t="s">
        <v>699</v>
      </c>
      <c r="S105" s="45" t="s">
        <v>1164</v>
      </c>
      <c r="T105" s="45" t="s">
        <v>1165</v>
      </c>
      <c r="U105" s="45" t="s">
        <v>490</v>
      </c>
      <c r="V105" s="45"/>
      <c r="W105" s="45"/>
      <c r="X105" s="45"/>
      <c r="Y105" s="46"/>
    </row>
    <row r="106" spans="1:25" ht="15">
      <c r="A106" s="45" t="s">
        <v>521</v>
      </c>
      <c r="B106" s="45" t="s">
        <v>739</v>
      </c>
      <c r="C106" s="45" t="s">
        <v>740</v>
      </c>
      <c r="D106" s="45" t="s">
        <v>741</v>
      </c>
      <c r="E106" s="45" t="s">
        <v>533</v>
      </c>
      <c r="F106" s="45" t="s">
        <v>615</v>
      </c>
      <c r="G106" s="45" t="s">
        <v>742</v>
      </c>
      <c r="H106" s="45"/>
      <c r="I106" s="45"/>
      <c r="J106" s="45"/>
      <c r="K106" s="45"/>
      <c r="L106" s="45"/>
      <c r="M106" s="47" t="str">
        <f t="shared" si="3"/>
        <v>PARC D'ACTIVITES LA PROVIDENCE   ZAC DE DOHEMARE                  RECTORAT ACADEMIE GUADELOUPE   97183 LES ABYMES CEDEX          </v>
      </c>
      <c r="N106" s="45" t="s">
        <v>743</v>
      </c>
      <c r="O106" s="45" t="s">
        <v>744</v>
      </c>
      <c r="P106" s="45" t="s">
        <v>745</v>
      </c>
      <c r="Q106" s="45" t="s">
        <v>675</v>
      </c>
      <c r="R106" s="45" t="s">
        <v>676</v>
      </c>
      <c r="S106" s="45" t="s">
        <v>746</v>
      </c>
      <c r="T106" s="45" t="s">
        <v>747</v>
      </c>
      <c r="U106" s="45" t="s">
        <v>748</v>
      </c>
      <c r="V106" s="45"/>
      <c r="W106" s="45"/>
      <c r="X106" s="45"/>
      <c r="Y106" s="46"/>
    </row>
    <row r="107" spans="1:25" ht="15">
      <c r="A107" s="45" t="s">
        <v>616</v>
      </c>
      <c r="B107" s="45" t="s">
        <v>1236</v>
      </c>
      <c r="C107" s="45" t="s">
        <v>1237</v>
      </c>
      <c r="D107" s="45" t="s">
        <v>1247</v>
      </c>
      <c r="E107" s="45" t="s">
        <v>533</v>
      </c>
      <c r="F107" s="45" t="s">
        <v>557</v>
      </c>
      <c r="G107" s="45"/>
      <c r="H107" s="45"/>
      <c r="I107" s="45"/>
      <c r="J107" s="45"/>
      <c r="K107" s="45"/>
      <c r="L107" s="45"/>
      <c r="M107" s="47" t="str">
        <f t="shared" si="3"/>
        <v>  LPO BAIE-MAHAULT               97122 BAIE MAHAULT              </v>
      </c>
      <c r="N107" s="45"/>
      <c r="O107" s="45"/>
      <c r="P107" s="45" t="s">
        <v>1247</v>
      </c>
      <c r="Q107" s="45" t="s">
        <v>660</v>
      </c>
      <c r="R107" s="45" t="s">
        <v>661</v>
      </c>
      <c r="S107" s="45" t="s">
        <v>1160</v>
      </c>
      <c r="T107" s="45"/>
      <c r="U107" s="45"/>
      <c r="V107" s="45"/>
      <c r="W107" s="45"/>
      <c r="X107" s="45"/>
      <c r="Y107" s="46"/>
    </row>
    <row r="108" spans="1:25" ht="15">
      <c r="A108" s="45" t="s">
        <v>88</v>
      </c>
      <c r="B108" s="45" t="s">
        <v>1141</v>
      </c>
      <c r="C108" s="45" t="s">
        <v>1142</v>
      </c>
      <c r="D108" s="45" t="s">
        <v>1166</v>
      </c>
      <c r="E108" s="45" t="s">
        <v>533</v>
      </c>
      <c r="F108" s="45" t="s">
        <v>532</v>
      </c>
      <c r="G108" s="45" t="s">
        <v>1167</v>
      </c>
      <c r="H108" s="45"/>
      <c r="I108" s="45"/>
      <c r="J108" s="45"/>
      <c r="K108" s="45"/>
      <c r="L108" s="45"/>
      <c r="M108" s="47" t="str">
        <f t="shared" si="3"/>
        <v>BOULEVARD DES HEROS               LPO Chevalier de Saint-Georges 97139 LES ABYMES                </v>
      </c>
      <c r="N108" s="45" t="s">
        <v>535</v>
      </c>
      <c r="O108" s="45"/>
      <c r="P108" s="45" t="s">
        <v>1168</v>
      </c>
      <c r="Q108" s="45" t="s">
        <v>672</v>
      </c>
      <c r="R108" s="45" t="s">
        <v>673</v>
      </c>
      <c r="S108" s="45" t="s">
        <v>1169</v>
      </c>
      <c r="T108" s="45" t="s">
        <v>1170</v>
      </c>
      <c r="U108" s="45" t="s">
        <v>491</v>
      </c>
      <c r="V108" s="45"/>
      <c r="W108" s="45"/>
      <c r="X108" s="45"/>
      <c r="Y108" s="46"/>
    </row>
    <row r="109" spans="1:25" ht="15">
      <c r="A109" s="45" t="s">
        <v>617</v>
      </c>
      <c r="B109" s="45" t="s">
        <v>1236</v>
      </c>
      <c r="C109" s="45" t="s">
        <v>1237</v>
      </c>
      <c r="D109" s="45" t="s">
        <v>1248</v>
      </c>
      <c r="E109" s="45" t="s">
        <v>533</v>
      </c>
      <c r="F109" s="45" t="s">
        <v>557</v>
      </c>
      <c r="G109" s="45" t="s">
        <v>752</v>
      </c>
      <c r="H109" s="45"/>
      <c r="I109" s="45"/>
      <c r="J109" s="45"/>
      <c r="K109" s="45"/>
      <c r="L109" s="45"/>
      <c r="M109" s="47" t="str">
        <f t="shared" si="3"/>
        <v>  POINTE NOIRE                   97116 POINTE NOIRE              </v>
      </c>
      <c r="N109" s="45"/>
      <c r="O109" s="45"/>
      <c r="P109" s="45" t="s">
        <v>1162</v>
      </c>
      <c r="Q109" s="45" t="s">
        <v>698</v>
      </c>
      <c r="R109" s="45" t="s">
        <v>699</v>
      </c>
      <c r="S109" s="45" t="s">
        <v>1249</v>
      </c>
      <c r="T109" s="45"/>
      <c r="U109" s="45"/>
      <c r="V109" s="45"/>
      <c r="W109" s="45"/>
      <c r="X109" s="45"/>
      <c r="Y109" s="46"/>
    </row>
    <row r="110" spans="1:25" ht="15">
      <c r="A110" s="45" t="s">
        <v>618</v>
      </c>
      <c r="B110" s="45" t="s">
        <v>1236</v>
      </c>
      <c r="C110" s="45" t="s">
        <v>1237</v>
      </c>
      <c r="D110" s="45" t="s">
        <v>1248</v>
      </c>
      <c r="E110" s="45" t="s">
        <v>533</v>
      </c>
      <c r="F110" s="45" t="s">
        <v>557</v>
      </c>
      <c r="G110" s="45"/>
      <c r="H110" s="45"/>
      <c r="I110" s="45"/>
      <c r="J110" s="45"/>
      <c r="K110" s="45"/>
      <c r="L110" s="45"/>
      <c r="M110" s="47" t="str">
        <f t="shared" si="3"/>
        <v>  PLATEAU                        97125 BOUILLANTE                </v>
      </c>
      <c r="N110" s="45"/>
      <c r="O110" s="45"/>
      <c r="P110" s="45" t="s">
        <v>733</v>
      </c>
      <c r="Q110" s="45" t="s">
        <v>658</v>
      </c>
      <c r="R110" s="45" t="s">
        <v>659</v>
      </c>
      <c r="S110" s="45" t="s">
        <v>1250</v>
      </c>
      <c r="T110" s="45"/>
      <c r="U110" s="45"/>
      <c r="V110" s="45"/>
      <c r="W110" s="45"/>
      <c r="X110" s="45"/>
      <c r="Y110" s="46"/>
    </row>
    <row r="111" spans="1:25" ht="15">
      <c r="A111" s="45" t="s">
        <v>78</v>
      </c>
      <c r="B111" s="45" t="s">
        <v>1141</v>
      </c>
      <c r="C111" s="45" t="s">
        <v>1142</v>
      </c>
      <c r="D111" s="45" t="s">
        <v>1171</v>
      </c>
      <c r="E111" s="45" t="s">
        <v>533</v>
      </c>
      <c r="F111" s="45" t="s">
        <v>532</v>
      </c>
      <c r="G111" s="45" t="s">
        <v>1172</v>
      </c>
      <c r="H111" s="45"/>
      <c r="I111" s="45"/>
      <c r="J111" s="45"/>
      <c r="K111" s="45"/>
      <c r="L111" s="45"/>
      <c r="M111" s="47" t="str">
        <f t="shared" si="3"/>
        <v>  LYCEE HOTELIER DU GOSIER       97190 LE GOSIER                 </v>
      </c>
      <c r="N111" s="45"/>
      <c r="O111" s="45"/>
      <c r="P111" s="45" t="s">
        <v>1173</v>
      </c>
      <c r="Q111" s="45" t="s">
        <v>668</v>
      </c>
      <c r="R111" s="45" t="s">
        <v>669</v>
      </c>
      <c r="S111" s="45" t="s">
        <v>1174</v>
      </c>
      <c r="T111" s="45" t="s">
        <v>1175</v>
      </c>
      <c r="U111" s="45" t="s">
        <v>492</v>
      </c>
      <c r="V111" s="45"/>
      <c r="W111" s="45"/>
      <c r="X111" s="45"/>
      <c r="Y111" s="46"/>
    </row>
    <row r="112" spans="1:25" ht="15">
      <c r="A112" s="45" t="s">
        <v>619</v>
      </c>
      <c r="B112" s="45" t="s">
        <v>1236</v>
      </c>
      <c r="C112" s="45" t="s">
        <v>1237</v>
      </c>
      <c r="D112" s="45" t="s">
        <v>1251</v>
      </c>
      <c r="E112" s="45" t="s">
        <v>533</v>
      </c>
      <c r="F112" s="45" t="s">
        <v>557</v>
      </c>
      <c r="G112" s="45"/>
      <c r="H112" s="45"/>
      <c r="I112" s="45"/>
      <c r="J112" s="45"/>
      <c r="K112" s="45"/>
      <c r="L112" s="45"/>
      <c r="M112" s="47" t="str">
        <f t="shared" si="3"/>
        <v>  LE GOSIER                      97190 LE GOSIER                 </v>
      </c>
      <c r="N112" s="45"/>
      <c r="O112" s="45"/>
      <c r="P112" s="45" t="s">
        <v>1252</v>
      </c>
      <c r="Q112" s="45" t="s">
        <v>668</v>
      </c>
      <c r="R112" s="45" t="s">
        <v>669</v>
      </c>
      <c r="S112" s="45"/>
      <c r="T112" s="45"/>
      <c r="U112" s="45"/>
      <c r="V112" s="45"/>
      <c r="W112" s="45"/>
      <c r="X112" s="45"/>
      <c r="Y112" s="46"/>
    </row>
    <row r="113" spans="1:25" ht="15">
      <c r="A113" s="45" t="s">
        <v>493</v>
      </c>
      <c r="B113" s="45" t="s">
        <v>1206</v>
      </c>
      <c r="C113" s="45" t="s">
        <v>1207</v>
      </c>
      <c r="D113" s="45" t="s">
        <v>1224</v>
      </c>
      <c r="E113" s="45" t="s">
        <v>560</v>
      </c>
      <c r="F113" s="45" t="s">
        <v>559</v>
      </c>
      <c r="G113" s="45" t="s">
        <v>1043</v>
      </c>
      <c r="H113" s="45"/>
      <c r="I113" s="45"/>
      <c r="J113" s="45"/>
      <c r="K113" s="45"/>
      <c r="L113" s="45"/>
      <c r="M113" s="47" t="str">
        <f t="shared" si="3"/>
        <v>LOTISSEMENT 76 CENTRE COMMERCIAL  LP PR DE COIFFURE ET D'ESTHETI 97139 LES ABYMES                </v>
      </c>
      <c r="N113" s="45" t="s">
        <v>1044</v>
      </c>
      <c r="O113" s="45"/>
      <c r="P113" s="45" t="s">
        <v>1225</v>
      </c>
      <c r="Q113" s="45" t="s">
        <v>672</v>
      </c>
      <c r="R113" s="45" t="s">
        <v>673</v>
      </c>
      <c r="S113" s="45" t="s">
        <v>1046</v>
      </c>
      <c r="T113" s="45" t="s">
        <v>1047</v>
      </c>
      <c r="U113" s="45" t="s">
        <v>516</v>
      </c>
      <c r="V113" s="45"/>
      <c r="W113" s="45"/>
      <c r="X113" s="45"/>
      <c r="Y113" s="46"/>
    </row>
    <row r="114" spans="1:25" ht="15">
      <c r="A114" s="45" t="s">
        <v>494</v>
      </c>
      <c r="B114" s="45" t="s">
        <v>1141</v>
      </c>
      <c r="C114" s="45" t="s">
        <v>1142</v>
      </c>
      <c r="D114" s="45" t="s">
        <v>1176</v>
      </c>
      <c r="E114" s="45" t="s">
        <v>533</v>
      </c>
      <c r="F114" s="45" t="s">
        <v>532</v>
      </c>
      <c r="G114" s="45" t="s">
        <v>1177</v>
      </c>
      <c r="H114" s="45"/>
      <c r="I114" s="45"/>
      <c r="J114" s="45"/>
      <c r="K114" s="45"/>
      <c r="L114" s="45"/>
      <c r="M114" s="47" t="str">
        <f t="shared" si="3"/>
        <v>1  PORT LOUIS                    SITE DE BEAUPORT                 NORD GRAND TERRE               97117 PORT LOUIS                </v>
      </c>
      <c r="N114" s="45" t="s">
        <v>1178</v>
      </c>
      <c r="O114" s="45" t="s">
        <v>1179</v>
      </c>
      <c r="P114" s="45" t="s">
        <v>1180</v>
      </c>
      <c r="Q114" s="45" t="s">
        <v>694</v>
      </c>
      <c r="R114" s="45" t="s">
        <v>695</v>
      </c>
      <c r="S114" s="45" t="s">
        <v>517</v>
      </c>
      <c r="T114" s="45" t="s">
        <v>1181</v>
      </c>
      <c r="U114" s="45" t="s">
        <v>495</v>
      </c>
      <c r="V114" s="45"/>
      <c r="W114" s="45" t="s">
        <v>756</v>
      </c>
      <c r="X114" s="45" t="s">
        <v>757</v>
      </c>
      <c r="Y114" s="46">
        <v>40422</v>
      </c>
    </row>
    <row r="115" spans="1:25" ht="15">
      <c r="A115" s="45" t="s">
        <v>620</v>
      </c>
      <c r="B115" s="45" t="s">
        <v>1236</v>
      </c>
      <c r="C115" s="45" t="s">
        <v>1237</v>
      </c>
      <c r="D115" s="45" t="s">
        <v>1253</v>
      </c>
      <c r="E115" s="45" t="s">
        <v>533</v>
      </c>
      <c r="F115" s="45" t="s">
        <v>557</v>
      </c>
      <c r="G115" s="45"/>
      <c r="H115" s="45"/>
      <c r="I115" s="45"/>
      <c r="J115" s="45"/>
      <c r="K115" s="45"/>
      <c r="L115" s="45"/>
      <c r="M115" s="47" t="str">
        <f t="shared" si="3"/>
        <v>PORT LOUIS                        NORD GRANDE TERRE              97117 PORT LOUIS                </v>
      </c>
      <c r="N115" s="45" t="s">
        <v>621</v>
      </c>
      <c r="O115" s="45"/>
      <c r="P115" s="45" t="s">
        <v>1176</v>
      </c>
      <c r="Q115" s="45" t="s">
        <v>694</v>
      </c>
      <c r="R115" s="45" t="s">
        <v>695</v>
      </c>
      <c r="S115" s="45" t="s">
        <v>1254</v>
      </c>
      <c r="T115" s="45"/>
      <c r="U115" s="45"/>
      <c r="V115" s="45"/>
      <c r="W115" s="45"/>
      <c r="X115" s="45"/>
      <c r="Y115" s="46"/>
    </row>
    <row r="116" spans="1:25" ht="15">
      <c r="A116" s="45" t="s">
        <v>452</v>
      </c>
      <c r="B116" s="45" t="s">
        <v>749</v>
      </c>
      <c r="C116" s="45" t="s">
        <v>750</v>
      </c>
      <c r="D116" s="45" t="s">
        <v>958</v>
      </c>
      <c r="E116" s="45" t="s">
        <v>533</v>
      </c>
      <c r="F116" s="45" t="s">
        <v>536</v>
      </c>
      <c r="G116" s="45" t="s">
        <v>959</v>
      </c>
      <c r="H116" s="45"/>
      <c r="I116" s="45"/>
      <c r="J116" s="45"/>
      <c r="K116" s="45"/>
      <c r="L116" s="45"/>
      <c r="M116" s="47" t="str">
        <f t="shared" si="3"/>
        <v>ROUTE DE CONVENANCE               GOURDE LIANE                   97122 BAIE MAHAULT              </v>
      </c>
      <c r="N116" s="45" t="s">
        <v>622</v>
      </c>
      <c r="O116" s="45"/>
      <c r="P116" s="45" t="s">
        <v>960</v>
      </c>
      <c r="Q116" s="45" t="s">
        <v>660</v>
      </c>
      <c r="R116" s="45" t="s">
        <v>661</v>
      </c>
      <c r="S116" s="45" t="s">
        <v>961</v>
      </c>
      <c r="T116" s="45" t="s">
        <v>962</v>
      </c>
      <c r="U116" s="45" t="s">
        <v>453</v>
      </c>
      <c r="V116" s="45"/>
      <c r="W116" s="45"/>
      <c r="X116" s="45"/>
      <c r="Y116" s="46"/>
    </row>
    <row r="117" spans="1:25" ht="15">
      <c r="A117" s="45" t="s">
        <v>107</v>
      </c>
      <c r="B117" s="45" t="s">
        <v>749</v>
      </c>
      <c r="C117" s="45" t="s">
        <v>750</v>
      </c>
      <c r="D117" s="45" t="s">
        <v>963</v>
      </c>
      <c r="E117" s="45" t="s">
        <v>533</v>
      </c>
      <c r="F117" s="45" t="s">
        <v>536</v>
      </c>
      <c r="G117" s="45" t="s">
        <v>964</v>
      </c>
      <c r="H117" s="45"/>
      <c r="I117" s="45"/>
      <c r="J117" s="45"/>
      <c r="K117" s="45"/>
      <c r="L117" s="45"/>
      <c r="M117" s="47" t="str">
        <f t="shared" si="3"/>
        <v>QUARTIER D'ORLEANS                QUARTIER D'ORLEANS             97150 ST MARTIN                 </v>
      </c>
      <c r="N117" s="45" t="s">
        <v>623</v>
      </c>
      <c r="O117" s="45"/>
      <c r="P117" s="45" t="s">
        <v>963</v>
      </c>
      <c r="Q117" s="45" t="s">
        <v>656</v>
      </c>
      <c r="R117" s="45" t="s">
        <v>657</v>
      </c>
      <c r="S117" s="45" t="s">
        <v>965</v>
      </c>
      <c r="T117" s="45" t="s">
        <v>966</v>
      </c>
      <c r="U117" s="45" t="s">
        <v>454</v>
      </c>
      <c r="V117" s="45"/>
      <c r="W117" s="45" t="s">
        <v>852</v>
      </c>
      <c r="X117" s="45" t="s">
        <v>853</v>
      </c>
      <c r="Y117" s="46">
        <v>41883</v>
      </c>
    </row>
    <row r="118" spans="1:25" ht="15">
      <c r="A118" s="45" t="s">
        <v>624</v>
      </c>
      <c r="B118" s="45" t="s">
        <v>1040</v>
      </c>
      <c r="C118" s="45" t="s">
        <v>1196</v>
      </c>
      <c r="D118" s="45" t="s">
        <v>1197</v>
      </c>
      <c r="E118" s="45" t="s">
        <v>560</v>
      </c>
      <c r="F118" s="45" t="s">
        <v>559</v>
      </c>
      <c r="G118" s="45" t="s">
        <v>1198</v>
      </c>
      <c r="H118" s="45"/>
      <c r="I118" s="45"/>
      <c r="J118" s="45"/>
      <c r="K118" s="45"/>
      <c r="L118" s="45"/>
      <c r="M118" s="47" t="str">
        <f t="shared" si="3"/>
        <v>4  RUE ACHILLE RENE BOISNEUF      FORMATES                       97110 POINTE A PITRE            </v>
      </c>
      <c r="N118" s="45" t="s">
        <v>625</v>
      </c>
      <c r="O118" s="45"/>
      <c r="P118" s="45" t="s">
        <v>1197</v>
      </c>
      <c r="Q118" s="45" t="s">
        <v>670</v>
      </c>
      <c r="R118" s="45" t="s">
        <v>671</v>
      </c>
      <c r="S118" s="45" t="s">
        <v>1199</v>
      </c>
      <c r="T118" s="45"/>
      <c r="U118" s="45"/>
      <c r="V118" s="45"/>
      <c r="W118" s="45"/>
      <c r="X118" s="45"/>
      <c r="Y118" s="46"/>
    </row>
    <row r="119" spans="1:25" ht="15">
      <c r="A119" s="45" t="s">
        <v>626</v>
      </c>
      <c r="B119" s="45" t="s">
        <v>1040</v>
      </c>
      <c r="C119" s="45" t="s">
        <v>1196</v>
      </c>
      <c r="D119" s="45" t="s">
        <v>1200</v>
      </c>
      <c r="E119" s="45" t="s">
        <v>560</v>
      </c>
      <c r="F119" s="45" t="s">
        <v>559</v>
      </c>
      <c r="G119" s="45" t="s">
        <v>1201</v>
      </c>
      <c r="H119" s="45"/>
      <c r="I119" s="45"/>
      <c r="J119" s="45"/>
      <c r="K119" s="45"/>
      <c r="L119" s="45"/>
      <c r="M119" s="47" t="str">
        <f t="shared" si="3"/>
        <v>1108  IMMEUBLE CAPT GRAMMONT      ECOLE EURO ESTHETIQUE CARAÏBE  97142 LES ABYMES                </v>
      </c>
      <c r="N119" s="45" t="s">
        <v>1202</v>
      </c>
      <c r="O119" s="45"/>
      <c r="P119" s="45" t="s">
        <v>1203</v>
      </c>
      <c r="Q119" s="45" t="s">
        <v>707</v>
      </c>
      <c r="R119" s="45" t="s">
        <v>673</v>
      </c>
      <c r="S119" s="45" t="s">
        <v>1204</v>
      </c>
      <c r="T119" s="45" t="s">
        <v>1205</v>
      </c>
      <c r="U119" s="45" t="s">
        <v>627</v>
      </c>
      <c r="V119" s="45"/>
      <c r="W119" s="45"/>
      <c r="X119" s="45"/>
      <c r="Y119" s="46"/>
    </row>
    <row r="120" spans="1:25" ht="15">
      <c r="A120" s="45" t="s">
        <v>455</v>
      </c>
      <c r="B120" s="45" t="s">
        <v>749</v>
      </c>
      <c r="C120" s="45" t="s">
        <v>750</v>
      </c>
      <c r="D120" s="45" t="s">
        <v>967</v>
      </c>
      <c r="E120" s="45" t="s">
        <v>533</v>
      </c>
      <c r="F120" s="45" t="s">
        <v>536</v>
      </c>
      <c r="G120" s="45" t="s">
        <v>968</v>
      </c>
      <c r="H120" s="45"/>
      <c r="I120" s="45"/>
      <c r="J120" s="45"/>
      <c r="K120" s="45"/>
      <c r="L120" s="45"/>
      <c r="M120" s="47" t="str">
        <f t="shared" si="3"/>
        <v>CÎTE LE MOUILLAGE                 ARCHIPEL DES SAINTES           97137 TERRE DE HAUT             </v>
      </c>
      <c r="N120" s="45" t="s">
        <v>628</v>
      </c>
      <c r="O120" s="45"/>
      <c r="P120" s="45" t="s">
        <v>967</v>
      </c>
      <c r="Q120" s="45" t="s">
        <v>717</v>
      </c>
      <c r="R120" s="45" t="s">
        <v>718</v>
      </c>
      <c r="S120" s="45" t="s">
        <v>969</v>
      </c>
      <c r="T120" s="45" t="s">
        <v>970</v>
      </c>
      <c r="U120" s="45" t="s">
        <v>456</v>
      </c>
      <c r="V120" s="45"/>
      <c r="W120" s="45"/>
      <c r="X120" s="45"/>
      <c r="Y120" s="46"/>
    </row>
    <row r="121" spans="1:25" ht="15">
      <c r="A121" s="45" t="s">
        <v>457</v>
      </c>
      <c r="B121" s="45" t="s">
        <v>749</v>
      </c>
      <c r="C121" s="45" t="s">
        <v>750</v>
      </c>
      <c r="D121" s="45" t="s">
        <v>971</v>
      </c>
      <c r="E121" s="45" t="s">
        <v>533</v>
      </c>
      <c r="F121" s="45" t="s">
        <v>536</v>
      </c>
      <c r="G121" s="45" t="s">
        <v>972</v>
      </c>
      <c r="H121" s="45"/>
      <c r="I121" s="45"/>
      <c r="J121" s="45"/>
      <c r="K121" s="45"/>
      <c r="L121" s="45"/>
      <c r="M121" s="47" t="str">
        <f t="shared" si="3"/>
        <v>ROUTE LA BOUCAN                   BOIS RADA STE-ROSE             97115 STE ROSE                  </v>
      </c>
      <c r="N121" s="45" t="s">
        <v>629</v>
      </c>
      <c r="O121" s="45"/>
      <c r="P121" s="45" t="s">
        <v>973</v>
      </c>
      <c r="Q121" s="45" t="s">
        <v>677</v>
      </c>
      <c r="R121" s="45" t="s">
        <v>678</v>
      </c>
      <c r="S121" s="45" t="s">
        <v>518</v>
      </c>
      <c r="T121" s="45" t="s">
        <v>974</v>
      </c>
      <c r="U121" s="45" t="s">
        <v>458</v>
      </c>
      <c r="V121" s="45"/>
      <c r="W121" s="45" t="s">
        <v>773</v>
      </c>
      <c r="X121" s="45" t="s">
        <v>774</v>
      </c>
      <c r="Y121" s="46">
        <v>42248</v>
      </c>
    </row>
    <row r="122" spans="1:25" ht="15">
      <c r="A122" s="45" t="s">
        <v>630</v>
      </c>
      <c r="B122" s="45" t="s">
        <v>1236</v>
      </c>
      <c r="C122" s="45" t="s">
        <v>1237</v>
      </c>
      <c r="D122" s="45" t="s">
        <v>1255</v>
      </c>
      <c r="E122" s="45" t="s">
        <v>533</v>
      </c>
      <c r="F122" s="45" t="s">
        <v>557</v>
      </c>
      <c r="G122" s="45"/>
      <c r="H122" s="45"/>
      <c r="I122" s="45"/>
      <c r="J122" s="45"/>
      <c r="K122" s="45"/>
      <c r="L122" s="45"/>
      <c r="M122" s="47" t="str">
        <f t="shared" si="3"/>
        <v>  SEP LPO RIV DES PERES          97123 BAILLIF                   </v>
      </c>
      <c r="N122" s="45"/>
      <c r="O122" s="45"/>
      <c r="P122" s="45" t="s">
        <v>1256</v>
      </c>
      <c r="Q122" s="45" t="s">
        <v>720</v>
      </c>
      <c r="R122" s="45" t="s">
        <v>721</v>
      </c>
      <c r="S122" s="45"/>
      <c r="T122" s="45"/>
      <c r="U122" s="45"/>
      <c r="V122" s="45"/>
      <c r="W122" s="45"/>
      <c r="X122" s="45"/>
      <c r="Y122" s="46"/>
    </row>
    <row r="123" spans="1:25" ht="15">
      <c r="A123" s="45" t="s">
        <v>459</v>
      </c>
      <c r="B123" s="45" t="s">
        <v>749</v>
      </c>
      <c r="C123" s="45" t="s">
        <v>750</v>
      </c>
      <c r="D123" s="45" t="s">
        <v>975</v>
      </c>
      <c r="E123" s="45" t="s">
        <v>533</v>
      </c>
      <c r="F123" s="45" t="s">
        <v>536</v>
      </c>
      <c r="G123" s="45" t="s">
        <v>976</v>
      </c>
      <c r="H123" s="45"/>
      <c r="I123" s="45"/>
      <c r="J123" s="45"/>
      <c r="K123" s="45"/>
      <c r="L123" s="45"/>
      <c r="M123" s="47" t="str">
        <f t="shared" si="3"/>
        <v>00  AVENUE                       CARUEL                            97142 LES ABYMES                </v>
      </c>
      <c r="N123" s="45" t="s">
        <v>977</v>
      </c>
      <c r="O123" s="45" t="s">
        <v>978</v>
      </c>
      <c r="P123" s="45"/>
      <c r="Q123" s="45" t="s">
        <v>707</v>
      </c>
      <c r="R123" s="45" t="s">
        <v>673</v>
      </c>
      <c r="S123" s="45" t="s">
        <v>979</v>
      </c>
      <c r="T123" s="45" t="s">
        <v>980</v>
      </c>
      <c r="U123" s="45" t="s">
        <v>519</v>
      </c>
      <c r="V123" s="45"/>
      <c r="W123" s="45"/>
      <c r="X123" s="45"/>
      <c r="Y123" s="46"/>
    </row>
    <row r="124" spans="1:25" ht="15">
      <c r="A124" s="45" t="s">
        <v>631</v>
      </c>
      <c r="B124" s="45" t="s">
        <v>981</v>
      </c>
      <c r="C124" s="45" t="s">
        <v>750</v>
      </c>
      <c r="D124" s="45" t="s">
        <v>982</v>
      </c>
      <c r="E124" s="45" t="s">
        <v>560</v>
      </c>
      <c r="F124" s="45" t="s">
        <v>536</v>
      </c>
      <c r="G124" s="45" t="s">
        <v>724</v>
      </c>
      <c r="H124" s="45"/>
      <c r="I124" s="45"/>
      <c r="J124" s="45"/>
      <c r="K124" s="45"/>
      <c r="L124" s="45"/>
      <c r="M124" s="47" t="str">
        <f t="shared" si="3"/>
        <v>5  LOTISSEMENT HOPE ESTATE-GRAND  RENE DESCARTES                 97150 ST MARTIN                 </v>
      </c>
      <c r="N124" s="45" t="s">
        <v>983</v>
      </c>
      <c r="O124" s="45"/>
      <c r="P124" s="45" t="s">
        <v>984</v>
      </c>
      <c r="Q124" s="45" t="s">
        <v>656</v>
      </c>
      <c r="R124" s="45" t="s">
        <v>657</v>
      </c>
      <c r="S124" s="45"/>
      <c r="T124" s="45"/>
      <c r="U124" s="45"/>
      <c r="V124" s="45"/>
      <c r="W124" s="45"/>
      <c r="X124" s="45"/>
      <c r="Y124" s="46"/>
    </row>
    <row r="125" spans="1:25" ht="15">
      <c r="A125" s="45" t="s">
        <v>460</v>
      </c>
      <c r="B125" s="45" t="s">
        <v>749</v>
      </c>
      <c r="C125" s="45" t="s">
        <v>750</v>
      </c>
      <c r="D125" s="45" t="s">
        <v>985</v>
      </c>
      <c r="E125" s="45" t="s">
        <v>533</v>
      </c>
      <c r="F125" s="45" t="s">
        <v>536</v>
      </c>
      <c r="G125" s="45" t="s">
        <v>986</v>
      </c>
      <c r="H125" s="45"/>
      <c r="I125" s="45"/>
      <c r="J125" s="45"/>
      <c r="K125" s="45"/>
      <c r="L125" s="45"/>
      <c r="M125" s="47" t="str">
        <f t="shared" si="3"/>
        <v>3 RUE RUE GUSTAVE                GUSTAVE                           97160 LE MOULE                  </v>
      </c>
      <c r="N125" s="45" t="s">
        <v>632</v>
      </c>
      <c r="O125" s="45" t="s">
        <v>987</v>
      </c>
      <c r="P125" s="45"/>
      <c r="Q125" s="45" t="s">
        <v>686</v>
      </c>
      <c r="R125" s="45" t="s">
        <v>687</v>
      </c>
      <c r="S125" s="45" t="s">
        <v>520</v>
      </c>
      <c r="T125" s="45" t="s">
        <v>988</v>
      </c>
      <c r="U125" s="45" t="s">
        <v>633</v>
      </c>
      <c r="V125" s="45"/>
      <c r="W125" s="45"/>
      <c r="X125" s="45"/>
      <c r="Y125" s="46"/>
    </row>
    <row r="126" spans="1:25" ht="15">
      <c r="A126" s="45" t="s">
        <v>634</v>
      </c>
      <c r="B126" s="45" t="s">
        <v>981</v>
      </c>
      <c r="C126" s="45" t="s">
        <v>1034</v>
      </c>
      <c r="D126" s="45" t="s">
        <v>1035</v>
      </c>
      <c r="E126" s="45" t="s">
        <v>560</v>
      </c>
      <c r="F126" s="45" t="s">
        <v>536</v>
      </c>
      <c r="G126" s="45"/>
      <c r="H126" s="45"/>
      <c r="I126" s="45"/>
      <c r="J126" s="45"/>
      <c r="K126" s="45"/>
      <c r="L126" s="45"/>
      <c r="M126" s="47" t="str">
        <f t="shared" si="3"/>
        <v>8 VILLAGE                        DE SAINT-MARTIN                   97150 ST MARTIN                 </v>
      </c>
      <c r="N126" s="45" t="s">
        <v>635</v>
      </c>
      <c r="O126" s="45" t="s">
        <v>1036</v>
      </c>
      <c r="P126" s="45"/>
      <c r="Q126" s="45" t="s">
        <v>656</v>
      </c>
      <c r="R126" s="45" t="s">
        <v>657</v>
      </c>
      <c r="S126" s="45" t="s">
        <v>1037</v>
      </c>
      <c r="T126" s="45" t="s">
        <v>1038</v>
      </c>
      <c r="U126" s="45" t="s">
        <v>1039</v>
      </c>
      <c r="V126" s="45"/>
      <c r="W126" s="45"/>
      <c r="X126" s="45"/>
      <c r="Y126" s="46"/>
    </row>
    <row r="127" spans="1:25" ht="15">
      <c r="A127" s="45" t="s">
        <v>636</v>
      </c>
      <c r="B127" s="45" t="s">
        <v>749</v>
      </c>
      <c r="C127" s="45" t="s">
        <v>750</v>
      </c>
      <c r="D127" s="45" t="s">
        <v>989</v>
      </c>
      <c r="E127" s="45" t="s">
        <v>533</v>
      </c>
      <c r="F127" s="45" t="s">
        <v>536</v>
      </c>
      <c r="G127" s="45" t="s">
        <v>990</v>
      </c>
      <c r="H127" s="45"/>
      <c r="I127" s="45"/>
      <c r="J127" s="45"/>
      <c r="K127" s="45"/>
      <c r="L127" s="45"/>
      <c r="M127" s="47" t="str">
        <f t="shared" si="3"/>
        <v>0 BEL AIR                        BONNE ESPERANCE                   97130 CAPESTERRE BELLE EAU      </v>
      </c>
      <c r="N127" s="45" t="s">
        <v>637</v>
      </c>
      <c r="O127" s="45" t="s">
        <v>991</v>
      </c>
      <c r="P127" s="45"/>
      <c r="Q127" s="45" t="s">
        <v>662</v>
      </c>
      <c r="R127" s="45" t="s">
        <v>663</v>
      </c>
      <c r="S127" s="45" t="s">
        <v>992</v>
      </c>
      <c r="T127" s="45" t="s">
        <v>993</v>
      </c>
      <c r="U127" s="45" t="s">
        <v>638</v>
      </c>
      <c r="V127" s="45"/>
      <c r="W127" s="45"/>
      <c r="X127" s="45"/>
      <c r="Y127" s="46"/>
    </row>
    <row r="128" spans="1:25" ht="15">
      <c r="A128" s="45" t="s">
        <v>994</v>
      </c>
      <c r="B128" s="45" t="s">
        <v>749</v>
      </c>
      <c r="C128" s="45" t="s">
        <v>750</v>
      </c>
      <c r="D128" s="45" t="s">
        <v>995</v>
      </c>
      <c r="E128" s="45" t="s">
        <v>533</v>
      </c>
      <c r="F128" s="45" t="s">
        <v>536</v>
      </c>
      <c r="G128" s="45" t="s">
        <v>996</v>
      </c>
      <c r="H128" s="45"/>
      <c r="I128" s="45"/>
      <c r="J128" s="45"/>
      <c r="K128" s="45"/>
      <c r="L128" s="45"/>
      <c r="M128" s="47" t="str">
        <f t="shared" si="3"/>
        <v>ROUTE DE LA SAVANE                Robert WEINUM                  97150 ST MARTIN                 </v>
      </c>
      <c r="N128" s="45" t="s">
        <v>997</v>
      </c>
      <c r="O128" s="45"/>
      <c r="P128" s="45" t="s">
        <v>998</v>
      </c>
      <c r="Q128" s="45" t="s">
        <v>656</v>
      </c>
      <c r="R128" s="45" t="s">
        <v>657</v>
      </c>
      <c r="S128" s="45"/>
      <c r="T128" s="45" t="s">
        <v>999</v>
      </c>
      <c r="U128" s="45" t="s">
        <v>1000</v>
      </c>
      <c r="V128" s="45"/>
      <c r="W128" s="45"/>
      <c r="X128" s="45"/>
      <c r="Y128" s="46"/>
    </row>
    <row r="129" spans="1:25" ht="15">
      <c r="A129" s="45" t="s">
        <v>1137</v>
      </c>
      <c r="B129" s="45" t="s">
        <v>1094</v>
      </c>
      <c r="C129" s="45" t="s">
        <v>1095</v>
      </c>
      <c r="D129" s="45" t="s">
        <v>995</v>
      </c>
      <c r="E129" s="45" t="s">
        <v>533</v>
      </c>
      <c r="F129" s="45" t="s">
        <v>532</v>
      </c>
      <c r="G129" s="45" t="s">
        <v>996</v>
      </c>
      <c r="H129" s="45"/>
      <c r="I129" s="45"/>
      <c r="J129" s="45"/>
      <c r="K129" s="45"/>
      <c r="L129" s="45"/>
      <c r="M129" s="47" t="str">
        <f t="shared" si="3"/>
        <v>ROUTE DE LA GRANDE SAVANE         Robert WEINUM                  97150 ST MARTIN                 </v>
      </c>
      <c r="N129" s="45" t="s">
        <v>1138</v>
      </c>
      <c r="O129" s="45"/>
      <c r="P129" s="45" t="s">
        <v>998</v>
      </c>
      <c r="Q129" s="45" t="s">
        <v>656</v>
      </c>
      <c r="R129" s="45" t="s">
        <v>657</v>
      </c>
      <c r="S129" s="45"/>
      <c r="T129" s="45" t="s">
        <v>1139</v>
      </c>
      <c r="U129" s="45" t="s">
        <v>1140</v>
      </c>
      <c r="V129" s="45"/>
      <c r="W129" s="45"/>
      <c r="X129" s="45"/>
      <c r="Y129" s="46"/>
    </row>
    <row r="130" spans="1:25" ht="15">
      <c r="A130" s="45" t="s">
        <v>1229</v>
      </c>
      <c r="B130" s="45" t="s">
        <v>1094</v>
      </c>
      <c r="C130" s="45" t="s">
        <v>1230</v>
      </c>
      <c r="D130" s="45" t="s">
        <v>1230</v>
      </c>
      <c r="E130" s="45" t="s">
        <v>533</v>
      </c>
      <c r="F130" s="45" t="s">
        <v>1231</v>
      </c>
      <c r="G130" s="45" t="s">
        <v>1232</v>
      </c>
      <c r="H130" s="45"/>
      <c r="I130" s="45"/>
      <c r="J130" s="45"/>
      <c r="K130" s="45"/>
      <c r="L130" s="45"/>
      <c r="M130" s="47" t="str">
        <f>CONCATENATE(N130," ",O130," ",P130," ",Q130," ",R130)</f>
        <v>RÉSIDENCE LES CANNELIERES - PROV   97139 LES ABYMES                </v>
      </c>
      <c r="N130" s="45" t="s">
        <v>1233</v>
      </c>
      <c r="O130" s="45"/>
      <c r="P130" s="45"/>
      <c r="Q130" s="45" t="s">
        <v>672</v>
      </c>
      <c r="R130" s="45" t="s">
        <v>673</v>
      </c>
      <c r="S130" s="45"/>
      <c r="T130" s="45" t="s">
        <v>1234</v>
      </c>
      <c r="U130" s="45" t="s">
        <v>1235</v>
      </c>
      <c r="V130" s="45"/>
      <c r="W130" s="45"/>
      <c r="X130" s="45"/>
      <c r="Y130" s="46"/>
    </row>
  </sheetData>
  <sheetProtection password="C62C"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PERGENT</dc:creator>
  <cp:keywords/>
  <dc:description/>
  <cp:lastModifiedBy>dit</cp:lastModifiedBy>
  <cp:lastPrinted>2012-10-18T14:47:27Z</cp:lastPrinted>
  <dcterms:created xsi:type="dcterms:W3CDTF">2011-05-10T22:05:59Z</dcterms:created>
  <dcterms:modified xsi:type="dcterms:W3CDTF">2015-12-21T18:30:10Z</dcterms:modified>
  <cp:category/>
  <cp:version/>
  <cp:contentType/>
  <cp:contentStatus/>
</cp:coreProperties>
</file>