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452" windowHeight="5544" tabRatio="537" activeTab="0"/>
  </bookViews>
  <sheets>
    <sheet name="omn" sheetId="1" r:id="rId1"/>
    <sheet name="Inspection" sheetId="2" state="hidden" r:id="rId2"/>
    <sheet name="Listes" sheetId="3" state="hidden" r:id="rId3"/>
    <sheet name="Conseillers" sheetId="4" state="hidden" r:id="rId4"/>
    <sheet name="Partenaires" sheetId="5" state="hidden" r:id="rId5"/>
    <sheet name="Recapitulatif" sheetId="6" state="hidden" r:id="rId6"/>
  </sheets>
  <definedNames>
    <definedName name="_xlnm._FilterDatabase" localSheetId="1" hidden="1">'Inspection'!$A$1:$F$14</definedName>
    <definedName name="_xlnm.Print_Area" localSheetId="0">'omn'!$F$1:$S$61</definedName>
  </definedNames>
  <calcPr fullCalcOnLoad="1"/>
</workbook>
</file>

<file path=xl/sharedStrings.xml><?xml version="1.0" encoding="utf-8"?>
<sst xmlns="http://schemas.openxmlformats.org/spreadsheetml/2006/main" count="564" uniqueCount="444">
  <si>
    <t>TYPES DE PROJETS</t>
  </si>
  <si>
    <t>PRE-INSCRIPTION OBLIGATOIRE ECOLE AU CINEMA</t>
  </si>
  <si>
    <t>CLASSE A PROJET ARTISTIQUE ET CULTUREL</t>
  </si>
  <si>
    <t>ATELIER DE PRATIQUE ARTISTIQUE</t>
  </si>
  <si>
    <t>ACTION EDUCATIVE ET INNOVANTE A CARACTERE SCIENTIFIQUE ET TECHNIQUE</t>
  </si>
  <si>
    <t>SEJOUR SCOLAIRE</t>
  </si>
  <si>
    <t>CLASSE DE DECOUVERTE</t>
  </si>
  <si>
    <t>PRATIQUE INSTRUMENTALE ET VOCALE</t>
  </si>
  <si>
    <t>ACTION RELEVANT DE L'EXPERIMENTATION</t>
  </si>
  <si>
    <t>CLASSE A HORAIRES AMENAGES</t>
  </si>
  <si>
    <t>DOMAINES</t>
  </si>
  <si>
    <t>Architecture</t>
  </si>
  <si>
    <t>Arts du goût</t>
  </si>
  <si>
    <t>Arts visuels</t>
  </si>
  <si>
    <t>Cinéma</t>
  </si>
  <si>
    <t>Cirque</t>
  </si>
  <si>
    <t>Danse</t>
  </si>
  <si>
    <t>Education au développement durable</t>
  </si>
  <si>
    <t>Education aux médias</t>
  </si>
  <si>
    <t>Education musicale</t>
  </si>
  <si>
    <t>Littérature, poésie</t>
  </si>
  <si>
    <t>Patrimoine</t>
  </si>
  <si>
    <t>Théâtre</t>
  </si>
  <si>
    <t>Science et technique</t>
  </si>
  <si>
    <t>NIVEAU DE PILOTAGE</t>
  </si>
  <si>
    <t>Ecole</t>
  </si>
  <si>
    <t>Circonscription</t>
  </si>
  <si>
    <t>Bassin</t>
  </si>
  <si>
    <t>Académie</t>
  </si>
  <si>
    <t>Ouverture</t>
  </si>
  <si>
    <t>Reconduction</t>
  </si>
  <si>
    <t>Photographie</t>
  </si>
  <si>
    <t>VALORISATION</t>
  </si>
  <si>
    <t>Fête de la science</t>
  </si>
  <si>
    <t>Temps des poètes</t>
  </si>
  <si>
    <t>Semaine de la francophonie</t>
  </si>
  <si>
    <t>Semaine du développement durable</t>
  </si>
  <si>
    <t>Rencontres académiques</t>
  </si>
  <si>
    <t>Fête de la musique</t>
  </si>
  <si>
    <t>Autre…</t>
  </si>
  <si>
    <t>Semaine du créole</t>
  </si>
  <si>
    <t>Semaine de la presse et des médias dans l'école</t>
  </si>
  <si>
    <t>Rendez-vous au jardins</t>
  </si>
  <si>
    <t>ABYMES 1</t>
  </si>
  <si>
    <t>BOUILLANTE</t>
  </si>
  <si>
    <t>GRANDE TERRE NORD</t>
  </si>
  <si>
    <t>ILES DU NORD</t>
  </si>
  <si>
    <t>POINTE A PITRE</t>
  </si>
  <si>
    <t>Téléphone</t>
  </si>
  <si>
    <t>Prénom</t>
  </si>
  <si>
    <t>Fonction</t>
  </si>
  <si>
    <r>
      <rPr>
        <sz val="11"/>
        <rFont val="Arial"/>
        <family val="2"/>
      </rPr>
      <t>Sciences - technologie</t>
    </r>
  </si>
  <si>
    <r>
      <rPr>
        <sz val="11"/>
        <rFont val="Arial"/>
        <family val="2"/>
      </rPr>
      <t>0590 38 59 20</t>
    </r>
  </si>
  <si>
    <r>
      <rPr>
        <sz val="11"/>
        <rFont val="Arial"/>
        <family val="2"/>
      </rPr>
      <t>EDD et Partenariats</t>
    </r>
  </si>
  <si>
    <r>
      <rPr>
        <sz val="11"/>
        <rFont val="Arial"/>
        <family val="2"/>
      </rPr>
      <t>Théâtre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</si>
  <si>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Théâtre 1 er degré</t>
    </r>
  </si>
  <si>
    <r>
      <rPr>
        <sz val="11"/>
        <rFont val="Arial"/>
        <family val="2"/>
      </rPr>
      <t>Littérature - Poésie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</si>
  <si>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Francine POLLION</t>
    </r>
  </si>
  <si>
    <r>
      <rPr>
        <sz val="11"/>
        <rFont val="Arial"/>
        <family val="2"/>
      </rPr>
      <t>Patrimoine - architecture</t>
    </r>
  </si>
  <si>
    <r>
      <rPr>
        <sz val="11"/>
        <rFont val="Arial"/>
        <family val="2"/>
      </rPr>
      <t>Cinéma - Audiovisuel</t>
    </r>
  </si>
  <si>
    <r>
      <rPr>
        <sz val="11"/>
        <rFont val="Arial"/>
        <family val="2"/>
      </rPr>
      <t>Danse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</si>
  <si>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Histoire des Arts</t>
    </r>
  </si>
  <si>
    <r>
      <rPr>
        <sz val="11"/>
        <rFont val="Arial"/>
        <family val="2"/>
      </rPr>
      <t>Arts plastiques 2nd degré</t>
    </r>
  </si>
  <si>
    <r>
      <rPr>
        <sz val="11"/>
        <rFont val="Arial"/>
        <family val="2"/>
      </rPr>
      <t>Modeste Louis DOLLIN</t>
    </r>
  </si>
  <si>
    <r>
      <rPr>
        <sz val="11"/>
        <rFont val="Arial"/>
        <family val="2"/>
      </rPr>
      <t>Arts visuels 1er degré</t>
    </r>
  </si>
  <si>
    <r>
      <rPr>
        <sz val="11"/>
        <rFont val="Arial"/>
        <family val="2"/>
      </rPr>
      <t>Musique 2nd degré</t>
    </r>
  </si>
  <si>
    <r>
      <rPr>
        <sz val="11"/>
        <rFont val="Arial"/>
        <family val="2"/>
      </rPr>
      <t>Katia RAZIN</t>
    </r>
  </si>
  <si>
    <r>
      <rPr>
        <sz val="11"/>
        <rFont val="Arial"/>
        <family val="2"/>
      </rPr>
      <t>Musique 1er degré</t>
    </r>
  </si>
  <si>
    <r>
      <rPr>
        <sz val="11"/>
        <rFont val="Arial"/>
        <family val="2"/>
      </rPr>
      <t>C. ANTOINE-EDOUARD</t>
    </r>
  </si>
  <si>
    <r>
      <rPr>
        <sz val="11"/>
        <rFont val="Arial"/>
        <family val="2"/>
      </rPr>
      <t>Marie Claude BUFFON</t>
    </r>
  </si>
  <si>
    <r>
      <rPr>
        <sz val="11"/>
        <rFont val="Arial"/>
        <family val="2"/>
      </rPr>
      <t>LCR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</si>
  <si>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Firmin THEOPHILE</t>
    </r>
  </si>
  <si>
    <r>
      <rPr>
        <sz val="11"/>
        <rFont val="Arial"/>
        <family val="2"/>
      </rPr>
      <t>LCR 1er degré</t>
    </r>
  </si>
  <si>
    <r>
      <rPr>
        <sz val="11"/>
        <rFont val="Arial"/>
        <family val="2"/>
      </rPr>
      <t>Bernard HIBADE</t>
    </r>
  </si>
  <si>
    <r>
      <rPr>
        <sz val="11"/>
        <rFont val="Arial"/>
        <family val="2"/>
      </rPr>
      <t>EPS 1er degré</t>
    </r>
  </si>
  <si>
    <r>
      <rPr>
        <sz val="11"/>
        <rFont val="Arial"/>
        <family val="2"/>
      </rPr>
      <t>E.P. ARCHIVES</t>
    </r>
  </si>
  <si>
    <r>
      <rPr>
        <sz val="11"/>
        <rFont val="Arial"/>
        <family val="2"/>
      </rPr>
      <t>0590 81 13 02</t>
    </r>
  </si>
  <si>
    <r>
      <rPr>
        <sz val="11"/>
        <rFont val="Arial"/>
        <family val="2"/>
      </rPr>
      <t>E.P. ARTCHIPEL</t>
    </r>
  </si>
  <si>
    <r>
      <rPr>
        <sz val="11"/>
        <rFont val="Arial"/>
        <family val="2"/>
      </rPr>
      <t>José JERNIDIER</t>
    </r>
  </si>
  <si>
    <r>
      <rPr>
        <sz val="11"/>
        <rFont val="Arial"/>
        <family val="2"/>
      </rPr>
      <t>E.P. AQUARIUM</t>
    </r>
  </si>
  <si>
    <r>
      <rPr>
        <sz val="11"/>
        <rFont val="Arial"/>
        <family val="2"/>
      </rPr>
      <t>Yannick POINOT</t>
    </r>
  </si>
  <si>
    <r>
      <rPr>
        <sz val="11"/>
        <rFont val="Arial"/>
        <family val="2"/>
      </rPr>
      <t>0590 90 92 38</t>
    </r>
  </si>
  <si>
    <r>
      <rPr>
        <sz val="11"/>
        <rFont val="Arial"/>
        <family val="2"/>
      </rPr>
      <t>C.R. Musique</t>
    </r>
  </si>
  <si>
    <r>
      <rPr>
        <sz val="11"/>
        <rFont val="Arial"/>
        <family val="2"/>
      </rPr>
      <t>0590 92 22 41</t>
    </r>
  </si>
  <si>
    <t>Parc archéologique des Roches gravées</t>
  </si>
  <si>
    <t>Médiathèque Caraïbe Bettino Lara</t>
  </si>
  <si>
    <t>Bibliothèque multimédia de Grand Bourg</t>
  </si>
  <si>
    <r>
      <rPr>
        <sz val="11"/>
        <rFont val="Calibri"/>
        <family val="2"/>
      </rPr>
      <t>ADEME</t>
    </r>
  </si>
  <si>
    <r>
      <rPr>
        <sz val="11"/>
        <rFont val="Calibri"/>
        <family val="2"/>
      </rPr>
      <t>Jérôme DANCOISNE</t>
    </r>
  </si>
  <si>
    <r>
      <rPr>
        <sz val="11"/>
        <rFont val="Calibri"/>
        <family val="2"/>
      </rPr>
      <t>0590 26 77 22</t>
    </r>
  </si>
  <si>
    <r>
      <rPr>
        <sz val="11"/>
        <rFont val="Calibri"/>
        <family val="2"/>
      </rPr>
      <t>Archipel des Sciences</t>
    </r>
  </si>
  <si>
    <r>
      <rPr>
        <sz val="11"/>
        <rFont val="Calibri"/>
        <family val="2"/>
      </rPr>
      <t>0590 94 31 16</t>
    </r>
  </si>
  <si>
    <r>
      <rPr>
        <sz val="11"/>
        <rFont val="Calibri"/>
        <family val="2"/>
      </rPr>
      <t>ARTCHIPEL</t>
    </r>
  </si>
  <si>
    <r>
      <rPr>
        <sz val="11"/>
        <rFont val="Calibri"/>
        <family val="2"/>
      </rPr>
      <t>0590 99 29 13</t>
    </r>
  </si>
  <si>
    <r>
      <rPr>
        <sz val="11"/>
        <rFont val="Calibri"/>
        <family val="2"/>
      </rPr>
      <t>CAUE</t>
    </r>
  </si>
  <si>
    <r>
      <rPr>
        <sz val="11"/>
        <rFont val="Calibri"/>
        <family val="2"/>
      </rPr>
      <t>0590 81 83 85</t>
    </r>
  </si>
  <si>
    <r>
      <rPr>
        <sz val="11"/>
        <rFont val="Calibri"/>
        <family val="2"/>
      </rPr>
      <t>CCSTI de BEAUPORT</t>
    </r>
  </si>
  <si>
    <r>
      <rPr>
        <sz val="11"/>
        <rFont val="Calibri"/>
        <family val="2"/>
      </rPr>
      <t>0590 22 44 70</t>
    </r>
  </si>
  <si>
    <r>
      <rPr>
        <sz val="11"/>
        <rFont val="Calibri"/>
        <family val="2"/>
      </rPr>
      <t>Centre culturel SONIS</t>
    </r>
  </si>
  <si>
    <r>
      <rPr>
        <sz val="11"/>
        <rFont val="Calibri"/>
        <family val="2"/>
      </rPr>
      <t>0590 48 19 31</t>
    </r>
  </si>
  <si>
    <r>
      <rPr>
        <sz val="11"/>
        <rFont val="Calibri"/>
        <family val="2"/>
      </rPr>
      <t>Centre des Arts</t>
    </r>
  </si>
  <si>
    <r>
      <rPr>
        <sz val="11"/>
        <rFont val="Calibri"/>
        <family val="2"/>
      </rPr>
      <t>Claude KIAVUE</t>
    </r>
  </si>
  <si>
    <r>
      <rPr>
        <sz val="11"/>
        <rFont val="Calibri"/>
        <family val="2"/>
      </rPr>
      <t>0590 82 79 78</t>
    </r>
  </si>
  <si>
    <r>
      <rPr>
        <sz val="11"/>
        <rFont val="Calibri"/>
        <family val="2"/>
      </rPr>
      <t>Centre Robert Loyson</t>
    </r>
  </si>
  <si>
    <r>
      <rPr>
        <sz val="11"/>
        <rFont val="Calibri"/>
        <family val="2"/>
      </rPr>
      <t>Marie-Claude PERNELLE</t>
    </r>
  </si>
  <si>
    <r>
      <rPr>
        <sz val="11"/>
        <rFont val="Calibri"/>
        <family val="2"/>
      </rPr>
      <t>0590 23 09 44</t>
    </r>
  </si>
  <si>
    <r>
      <rPr>
        <sz val="11"/>
        <rFont val="Calibri"/>
        <family val="2"/>
      </rPr>
      <t>CinéThéâtre du Lamentin</t>
    </r>
  </si>
  <si>
    <r>
      <rPr>
        <sz val="11"/>
        <rFont val="Calibri"/>
        <family val="2"/>
      </rPr>
      <t>0590 99 18 11</t>
    </r>
  </si>
  <si>
    <r>
      <rPr>
        <sz val="11"/>
        <rFont val="Calibri"/>
        <family val="2"/>
      </rPr>
      <t>Conseil Général (DACP)</t>
    </r>
  </si>
  <si>
    <r>
      <rPr>
        <sz val="11"/>
        <rFont val="Calibri"/>
        <family val="2"/>
      </rPr>
      <t>0590 99 48 96</t>
    </r>
  </si>
  <si>
    <r>
      <rPr>
        <sz val="11"/>
        <rFont val="Calibri"/>
        <family val="2"/>
      </rPr>
      <t>Conseil Régional</t>
    </r>
  </si>
  <si>
    <r>
      <rPr>
        <sz val="11"/>
        <rFont val="Calibri"/>
        <family val="2"/>
      </rPr>
      <t>0590 80 40 72</t>
    </r>
  </si>
  <si>
    <r>
      <rPr>
        <sz val="11"/>
        <rFont val="Calibri"/>
        <family val="2"/>
      </rPr>
      <t>DDAF</t>
    </r>
  </si>
  <si>
    <r>
      <rPr>
        <sz val="11"/>
        <rFont val="Calibri"/>
        <family val="2"/>
      </rPr>
      <t>M. Dominique LABATTU</t>
    </r>
  </si>
  <si>
    <r>
      <rPr>
        <sz val="11"/>
        <rFont val="Calibri"/>
        <family val="2"/>
      </rPr>
      <t>0590 99 09 11</t>
    </r>
  </si>
  <si>
    <r>
      <rPr>
        <sz val="11"/>
        <rFont val="Calibri"/>
        <family val="2"/>
      </rPr>
      <t>DIREN</t>
    </r>
  </si>
  <si>
    <r>
      <rPr>
        <sz val="11"/>
        <rFont val="Calibri"/>
        <family val="2"/>
      </rPr>
      <t>Martine WHITE</t>
    </r>
  </si>
  <si>
    <r>
      <rPr>
        <sz val="11"/>
        <rFont val="Calibri"/>
        <family val="2"/>
      </rPr>
      <t>0590 41 04 53</t>
    </r>
  </si>
  <si>
    <r>
      <rPr>
        <sz val="11"/>
        <rFont val="Calibri"/>
        <family val="2"/>
      </rPr>
      <t>Elie TOUSSAINT</t>
    </r>
  </si>
  <si>
    <r>
      <rPr>
        <sz val="11"/>
        <rFont val="Calibri"/>
        <family val="2"/>
      </rPr>
      <t>0590 41 14 59</t>
    </r>
  </si>
  <si>
    <r>
      <rPr>
        <sz val="11"/>
        <rFont val="Calibri"/>
        <family val="2"/>
      </rPr>
      <t>DRRT</t>
    </r>
  </si>
  <si>
    <r>
      <rPr>
        <sz val="11"/>
        <rFont val="Calibri"/>
        <family val="2"/>
      </rPr>
      <t>0590 38 03 56</t>
    </r>
  </si>
  <si>
    <r>
      <rPr>
        <sz val="11"/>
        <rFont val="Calibri"/>
        <family val="2"/>
      </rPr>
      <t>INRA</t>
    </r>
  </si>
  <si>
    <r>
      <rPr>
        <sz val="11"/>
        <rFont val="Calibri"/>
        <family val="2"/>
      </rPr>
      <t>Gérard HOSTACHE</t>
    </r>
  </si>
  <si>
    <r>
      <rPr>
        <sz val="11"/>
        <rFont val="Calibri"/>
        <family val="2"/>
      </rPr>
      <t>0590 25 59 00</t>
    </r>
  </si>
  <si>
    <r>
      <rPr>
        <sz val="11"/>
        <rFont val="Calibri"/>
        <family val="2"/>
      </rPr>
      <t>PNG</t>
    </r>
  </si>
  <si>
    <r>
      <rPr>
        <sz val="11"/>
        <rFont val="Calibri"/>
        <family val="2"/>
      </rPr>
      <t>Olivier CARLOTTI</t>
    </r>
  </si>
  <si>
    <r>
      <rPr>
        <sz val="11"/>
        <rFont val="Calibri"/>
        <family val="2"/>
      </rPr>
      <t>0590 80 86 44</t>
    </r>
  </si>
  <si>
    <r>
      <rPr>
        <sz val="11"/>
        <rFont val="Calibri"/>
        <family val="2"/>
      </rPr>
      <t>ONF</t>
    </r>
  </si>
  <si>
    <r>
      <rPr>
        <sz val="11"/>
        <rFont val="Calibri"/>
        <family val="2"/>
      </rPr>
      <t>0590 99 28 99</t>
    </r>
  </si>
  <si>
    <r>
      <rPr>
        <sz val="11"/>
        <rFont val="Calibri"/>
        <family val="2"/>
      </rPr>
      <t>Odile BROUSSILLON</t>
    </r>
  </si>
  <si>
    <r>
      <rPr>
        <sz val="11"/>
        <rFont val="Calibri"/>
        <family val="2"/>
      </rPr>
      <t>0590 99 37 47</t>
    </r>
  </si>
  <si>
    <r>
      <rPr>
        <sz val="11"/>
        <rFont val="Calibri"/>
        <family val="2"/>
      </rPr>
      <t>Médiathèque du Gosier</t>
    </r>
  </si>
  <si>
    <r>
      <rPr>
        <sz val="11"/>
        <rFont val="Calibri"/>
        <family val="2"/>
      </rPr>
      <t>0590 84 58 50</t>
    </r>
  </si>
  <si>
    <r>
      <rPr>
        <sz val="11"/>
        <rFont val="Calibri"/>
        <family val="2"/>
      </rPr>
      <t>Médiathèque du Lamentin</t>
    </r>
  </si>
  <si>
    <r>
      <rPr>
        <sz val="11"/>
        <rFont val="Calibri"/>
        <family val="2"/>
      </rPr>
      <t>M. Claude GUILLOU</t>
    </r>
  </si>
  <si>
    <r>
      <rPr>
        <sz val="11"/>
        <rFont val="Calibri"/>
        <family val="2"/>
      </rPr>
      <t>0590 25 36 48</t>
    </r>
  </si>
  <si>
    <r>
      <rPr>
        <sz val="11"/>
        <rFont val="Calibri"/>
        <family val="2"/>
      </rPr>
      <t>Médiathèque de Pointe à Pitre</t>
    </r>
  </si>
  <si>
    <r>
      <rPr>
        <sz val="11"/>
        <rFont val="Calibri"/>
        <family val="2"/>
      </rPr>
      <t>Sylvana ARTIS</t>
    </r>
  </si>
  <si>
    <r>
      <rPr>
        <sz val="11"/>
        <rFont val="Calibri"/>
        <family val="2"/>
      </rPr>
      <t>0590 48 29 30</t>
    </r>
  </si>
  <si>
    <r>
      <rPr>
        <sz val="11"/>
        <rFont val="Calibri"/>
        <family val="2"/>
      </rPr>
      <t>Olivier OUSSELIN</t>
    </r>
  </si>
  <si>
    <r>
      <rPr>
        <sz val="11"/>
        <rFont val="Calibri"/>
        <family val="2"/>
      </rPr>
      <t>0590 97 96 87</t>
    </r>
  </si>
  <si>
    <r>
      <rPr>
        <sz val="11"/>
        <rFont val="Calibri"/>
        <family val="2"/>
      </rPr>
      <t>Bibliothèque multimédia Le Moule</t>
    </r>
  </si>
  <si>
    <r>
      <rPr>
        <sz val="11"/>
        <rFont val="Calibri"/>
        <family val="2"/>
      </rPr>
      <t>Danielle RENIER</t>
    </r>
  </si>
  <si>
    <r>
      <rPr>
        <sz val="11"/>
        <rFont val="Calibri"/>
        <family val="2"/>
      </rPr>
      <t>0590 23 09 30</t>
    </r>
  </si>
  <si>
    <r>
      <rPr>
        <sz val="11"/>
        <rFont val="Calibri"/>
        <family val="2"/>
      </rPr>
      <t>Musée Edgar Clerc</t>
    </r>
  </si>
  <si>
    <r>
      <rPr>
        <sz val="11"/>
        <rFont val="Calibri"/>
        <family val="2"/>
      </rPr>
      <t>0590 23 57 57</t>
    </r>
  </si>
  <si>
    <r>
      <rPr>
        <sz val="11"/>
        <rFont val="Calibri"/>
        <family val="2"/>
      </rPr>
      <t>Musée Schoelcher</t>
    </r>
  </si>
  <si>
    <r>
      <rPr>
        <sz val="11"/>
        <rFont val="Calibri"/>
        <family val="2"/>
      </rPr>
      <t>Mathieu DUSSAUGE</t>
    </r>
  </si>
  <si>
    <r>
      <rPr>
        <sz val="11"/>
        <rFont val="Calibri"/>
        <family val="2"/>
      </rPr>
      <t>0590 82 08 04</t>
    </r>
  </si>
  <si>
    <r>
      <rPr>
        <sz val="11"/>
        <rFont val="Calibri"/>
        <family val="2"/>
      </rPr>
      <t>Musée du Fort Delgrès</t>
    </r>
  </si>
  <si>
    <r>
      <rPr>
        <sz val="11"/>
        <rFont val="Calibri"/>
        <family val="2"/>
      </rPr>
      <t>0590 81 37 48</t>
    </r>
  </si>
  <si>
    <r>
      <rPr>
        <sz val="11"/>
        <rFont val="Calibri"/>
        <family val="2"/>
      </rPr>
      <t>Musée Saint John Perse</t>
    </r>
  </si>
  <si>
    <r>
      <rPr>
        <sz val="11"/>
        <rFont val="Calibri"/>
        <family val="2"/>
      </rPr>
      <t>0590 90 01 92</t>
    </r>
  </si>
  <si>
    <r>
      <rPr>
        <sz val="11"/>
        <rFont val="Calibri"/>
        <family val="2"/>
      </rPr>
      <t>Ecomusée de Marie Galante</t>
    </r>
  </si>
  <si>
    <r>
      <rPr>
        <sz val="11"/>
        <rFont val="Calibri"/>
        <family val="2"/>
      </rPr>
      <t>0590 97 48 68</t>
    </r>
  </si>
  <si>
    <r>
      <rPr>
        <sz val="11"/>
        <rFont val="Calibri"/>
        <family val="2"/>
      </rPr>
      <t>Claude BAUSIVOIR</t>
    </r>
  </si>
  <si>
    <r>
      <rPr>
        <sz val="11"/>
        <rFont val="Calibri"/>
        <family val="2"/>
      </rPr>
      <t>0690 50 98 16</t>
    </r>
  </si>
  <si>
    <r>
      <rPr>
        <sz val="11"/>
        <rFont val="Calibri"/>
        <family val="2"/>
      </rPr>
      <t>Jocelyn RUMBO</t>
    </r>
  </si>
  <si>
    <r>
      <rPr>
        <sz val="11"/>
        <rFont val="Calibri"/>
        <family val="2"/>
      </rPr>
      <t>0590 28 67 98</t>
    </r>
  </si>
  <si>
    <r>
      <rPr>
        <sz val="11"/>
        <rFont val="Calibri"/>
        <family val="2"/>
      </rPr>
      <t>Musée du rhum</t>
    </r>
  </si>
  <si>
    <r>
      <rPr>
        <sz val="11"/>
        <rFont val="Calibri"/>
        <family val="2"/>
      </rPr>
      <t>Marilyne RIVET</t>
    </r>
  </si>
  <si>
    <r>
      <rPr>
        <sz val="11"/>
        <rFont val="Calibri"/>
        <family val="2"/>
      </rPr>
      <t>0590 28 70 04</t>
    </r>
  </si>
  <si>
    <r>
      <rPr>
        <sz val="11"/>
        <rFont val="Calibri"/>
        <family val="2"/>
      </rPr>
      <t>Musée du coquillage</t>
    </r>
  </si>
  <si>
    <r>
      <rPr>
        <sz val="11"/>
        <rFont val="Calibri"/>
        <family val="2"/>
      </rPr>
      <t>Ass destination coquillage</t>
    </r>
  </si>
  <si>
    <r>
      <rPr>
        <sz val="11"/>
        <rFont val="Calibri"/>
        <family val="2"/>
      </rPr>
      <t>0590 98 69 37</t>
    </r>
  </si>
  <si>
    <r>
      <rPr>
        <sz val="11"/>
        <rFont val="Calibri"/>
        <family val="2"/>
      </rPr>
      <t>Musée du cacao</t>
    </r>
  </si>
  <si>
    <r>
      <rPr>
        <sz val="11"/>
        <rFont val="Calibri"/>
        <family val="2"/>
      </rPr>
      <t>Alain PAJESY</t>
    </r>
  </si>
  <si>
    <r>
      <rPr>
        <sz val="11"/>
        <rFont val="Calibri"/>
        <family val="2"/>
      </rPr>
      <t>0590 98 25 23</t>
    </r>
  </si>
  <si>
    <r>
      <rPr>
        <sz val="11"/>
        <rFont val="Calibri"/>
        <family val="2"/>
      </rPr>
      <t>Musée du café</t>
    </r>
  </si>
  <si>
    <r>
      <rPr>
        <sz val="11"/>
        <rFont val="Calibri"/>
        <family val="2"/>
      </rPr>
      <t>Charles CHAVOUDIGA</t>
    </r>
  </si>
  <si>
    <r>
      <rPr>
        <sz val="11"/>
        <rFont val="Calibri"/>
        <family val="2"/>
      </rPr>
      <t>0590 98 63 06</t>
    </r>
  </si>
  <si>
    <r>
      <rPr>
        <sz val="11"/>
        <rFont val="Calibri"/>
        <family val="2"/>
      </rPr>
      <t>La Boniférie</t>
    </r>
  </si>
  <si>
    <r>
      <rPr>
        <sz val="11"/>
        <rFont val="Calibri"/>
        <family val="2"/>
      </rPr>
      <t>0590 80 06 05</t>
    </r>
  </si>
  <si>
    <r>
      <rPr>
        <sz val="11"/>
        <rFont val="Calibri"/>
        <family val="2"/>
      </rPr>
      <t>Caféière Beauséjour</t>
    </r>
  </si>
  <si>
    <r>
      <rPr>
        <sz val="11"/>
        <rFont val="Calibri"/>
        <family val="2"/>
      </rPr>
      <t>Bernadette BEUZELIN</t>
    </r>
  </si>
  <si>
    <r>
      <rPr>
        <sz val="11"/>
        <rFont val="Calibri"/>
        <family val="2"/>
      </rPr>
      <t>0590 98 10 09</t>
    </r>
  </si>
  <si>
    <r>
      <rPr>
        <sz val="11"/>
        <rFont val="Calibri"/>
        <family val="2"/>
      </rPr>
      <t>Fort Napoléon</t>
    </r>
  </si>
  <si>
    <r>
      <rPr>
        <sz val="11"/>
        <rFont val="Calibri"/>
        <family val="2"/>
      </rPr>
      <t>Hervé MAISONNEUVE</t>
    </r>
  </si>
  <si>
    <r>
      <rPr>
        <sz val="11"/>
        <rFont val="Calibri"/>
        <family val="2"/>
      </rPr>
      <t>0690 61 01 51</t>
    </r>
  </si>
  <si>
    <r>
      <rPr>
        <sz val="11"/>
        <rFont val="Calibri"/>
        <family val="2"/>
      </rPr>
      <t>Fort Fleur d'Epée</t>
    </r>
  </si>
  <si>
    <r>
      <rPr>
        <sz val="11"/>
        <rFont val="Calibri"/>
        <family val="2"/>
      </rPr>
      <t>Maison du Patrimoine</t>
    </r>
  </si>
  <si>
    <r>
      <rPr>
        <sz val="11"/>
        <rFont val="Calibri"/>
        <family val="2"/>
      </rPr>
      <t>0590 80 88 70</t>
    </r>
  </si>
  <si>
    <r>
      <rPr>
        <sz val="11"/>
        <rFont val="Calibri"/>
        <family val="2"/>
      </rPr>
      <t>« Café Center »-rue Ferdinand Forest 97122</t>
    </r>
  </si>
  <si>
    <r>
      <rPr>
        <sz val="11"/>
        <rFont val="Calibri"/>
        <family val="2"/>
      </rPr>
      <t>La Rosière 97129 Le Lamentin</t>
    </r>
  </si>
  <si>
    <r>
      <rPr>
        <sz val="11"/>
        <rFont val="Calibri"/>
        <family val="2"/>
      </rPr>
      <t>B.P 280 Basse-Terre cedex 280</t>
    </r>
  </si>
  <si>
    <r>
      <rPr>
        <sz val="11"/>
        <rFont val="Calibri"/>
        <family val="2"/>
      </rPr>
      <t>9, rue Baudot 97100 Basse-Terre</t>
    </r>
  </si>
  <si>
    <r>
      <rPr>
        <sz val="11"/>
        <rFont val="Calibri"/>
        <family val="2"/>
      </rPr>
      <t>Ancienne usine de Beauport 97117 Port-Louis</t>
    </r>
  </si>
  <si>
    <r>
      <rPr>
        <sz val="11"/>
        <rFont val="Calibri"/>
        <family val="2"/>
      </rPr>
      <t>Carrefour Ignace 97139 Les Abymes</t>
    </r>
  </si>
  <si>
    <r>
      <rPr>
        <sz val="11"/>
        <rFont val="Calibri"/>
        <family val="2"/>
      </rPr>
      <t>Place des Martyrs de la liberté P-A-P</t>
    </r>
  </si>
  <si>
    <r>
      <rPr>
        <sz val="11"/>
        <rFont val="Calibri"/>
        <family val="2"/>
      </rPr>
      <t>Boulevard Rougé 97160 Le Moule</t>
    </r>
  </si>
  <si>
    <r>
      <rPr>
        <sz val="11"/>
        <rFont val="Calibri"/>
        <family val="2"/>
      </rPr>
      <t>Cité Jean Jaurès 97129 Le lamentin</t>
    </r>
  </si>
  <si>
    <r>
      <rPr>
        <sz val="11"/>
        <rFont val="Calibri"/>
        <family val="2"/>
      </rPr>
      <t>Fort Louis Delgrès 97100 Basse-Terre</t>
    </r>
  </si>
  <si>
    <r>
      <rPr>
        <sz val="11"/>
        <rFont val="Calibri"/>
        <family val="2"/>
      </rPr>
      <t>Petit Paris 1, rue Paul Lacavé</t>
    </r>
  </si>
  <si>
    <r>
      <rPr>
        <sz val="11"/>
        <rFont val="Calibri"/>
        <family val="2"/>
      </rPr>
      <t>Jardin Botanique 97100 Basse-Terre</t>
    </r>
  </si>
  <si>
    <r>
      <rPr>
        <sz val="11"/>
        <rFont val="Calibri"/>
        <family val="2"/>
      </rPr>
      <t>20, rue de la Chapelle Z.I de Jarry</t>
    </r>
  </si>
  <si>
    <r>
      <rPr>
        <sz val="11"/>
        <rFont val="Calibri"/>
        <family val="2"/>
      </rPr>
      <t>Domaine duclos 97170 Petit-Bourg</t>
    </r>
  </si>
  <si>
    <r>
      <rPr>
        <sz val="11"/>
        <rFont val="Calibri"/>
        <family val="2"/>
      </rPr>
      <t>Monteran-Beau Soleil 97120 St-claude</t>
    </r>
  </si>
  <si>
    <r>
      <rPr>
        <sz val="11"/>
        <rFont val="Calibri"/>
        <family val="2"/>
      </rPr>
      <t>BP 648 97109 Basse-Terre Cedex</t>
    </r>
  </si>
  <si>
    <r>
      <rPr>
        <sz val="11"/>
        <rFont val="Calibri"/>
        <family val="2"/>
      </rPr>
      <t>Carmel 97100 Basse-Terre</t>
    </r>
  </si>
  <si>
    <r>
      <rPr>
        <sz val="11"/>
        <rFont val="Calibri"/>
        <family val="2"/>
      </rPr>
      <t>Rue de la Mutualité 97129 Le Lamentin</t>
    </r>
  </si>
  <si>
    <r>
      <rPr>
        <sz val="11"/>
        <rFont val="Calibri"/>
        <family val="2"/>
      </rPr>
      <t>Passage des Braves</t>
    </r>
  </si>
  <si>
    <r>
      <rPr>
        <sz val="11"/>
        <rFont val="Calibri"/>
        <family val="2"/>
      </rPr>
      <t>Rue Saint-Jean 97160 Le Moule</t>
    </r>
  </si>
  <si>
    <r>
      <rPr>
        <sz val="11"/>
        <rFont val="Calibri"/>
        <family val="2"/>
      </rPr>
      <t>97160 Le Moule</t>
    </r>
  </si>
  <si>
    <r>
      <rPr>
        <sz val="11"/>
        <rFont val="Calibri"/>
        <family val="2"/>
      </rPr>
      <t>Rue Peynier 97110 Pointe-à-pitre</t>
    </r>
  </si>
  <si>
    <r>
      <rPr>
        <sz val="11"/>
        <rFont val="Calibri"/>
        <family val="2"/>
      </rPr>
      <t>Fort Delgrès, 97100 Basse-Terre</t>
    </r>
  </si>
  <si>
    <r>
      <rPr>
        <sz val="11"/>
        <rFont val="Calibri"/>
        <family val="2"/>
      </rPr>
      <t>Rue Achille René Boisneuf 97110 Pointe-à-Pitre</t>
    </r>
  </si>
  <si>
    <r>
      <rPr>
        <sz val="11"/>
        <rFont val="Calibri"/>
        <family val="2"/>
      </rPr>
      <t>97112 Grand-Bourg</t>
    </r>
  </si>
  <si>
    <r>
      <rPr>
        <sz val="11"/>
        <rFont val="Calibri"/>
        <family val="2"/>
      </rPr>
      <t>Morne Perinette 97190 Le Gosier</t>
    </r>
  </si>
  <si>
    <r>
      <rPr>
        <sz val="11"/>
        <rFont val="Calibri"/>
        <family val="2"/>
      </rPr>
      <t>97115 Sainte-Rose</t>
    </r>
  </si>
  <si>
    <r>
      <rPr>
        <sz val="11"/>
        <rFont val="Calibri"/>
        <family val="2"/>
      </rPr>
      <t>Bellevue 97115 Sainte-Rose</t>
    </r>
  </si>
  <si>
    <r>
      <rPr>
        <sz val="11"/>
        <rFont val="Calibri"/>
        <family val="2"/>
      </rPr>
      <t>Les Plaines 97116 Pointe-Noire</t>
    </r>
  </si>
  <si>
    <r>
      <rPr>
        <sz val="11"/>
        <rFont val="Calibri"/>
        <family val="2"/>
      </rPr>
      <t>97116 Pointe-Noire</t>
    </r>
  </si>
  <si>
    <r>
      <rPr>
        <sz val="11"/>
        <rFont val="Calibri"/>
        <family val="2"/>
      </rPr>
      <t>97119 Vieux Habitants</t>
    </r>
  </si>
  <si>
    <r>
      <rPr>
        <sz val="11"/>
        <rFont val="Calibri"/>
        <family val="2"/>
      </rPr>
      <t>Route de Choisy Morin 97120 Saint-Claude</t>
    </r>
  </si>
  <si>
    <r>
      <rPr>
        <sz val="11"/>
        <rFont val="Calibri"/>
        <family val="2"/>
      </rPr>
      <t>Bord de mer 97114 Trois-rivières</t>
    </r>
  </si>
  <si>
    <r>
      <rPr>
        <sz val="11"/>
        <rFont val="Calibri"/>
        <family val="2"/>
      </rPr>
      <t>97137 Terre de Haut</t>
    </r>
  </si>
  <si>
    <r>
      <rPr>
        <sz val="11"/>
        <rFont val="Calibri"/>
        <family val="2"/>
      </rPr>
      <t>97190 Le Gosier</t>
    </r>
  </si>
  <si>
    <r>
      <rPr>
        <sz val="11"/>
        <rFont val="Calibri"/>
        <family val="2"/>
      </rPr>
      <t>97100 Basse-Terre</t>
    </r>
  </si>
  <si>
    <r>
      <rPr>
        <sz val="11"/>
        <rFont val="Calibri"/>
        <family val="2"/>
      </rPr>
      <t>Mylène VALENTIN-MUSQUET</t>
    </r>
  </si>
  <si>
    <r>
      <rPr>
        <sz val="11"/>
        <rFont val="Calibri"/>
        <family val="2"/>
      </rPr>
      <t>Boulevard Amédée Clara 97190 Le Gosier</t>
    </r>
  </si>
  <si>
    <r>
      <rPr>
        <sz val="11"/>
        <rFont val="Calibri"/>
        <family val="2"/>
      </rPr>
      <t>51 rue Achille René Boisneuf 97110 P-A-P</t>
    </r>
  </si>
  <si>
    <r>
      <rPr>
        <sz val="11"/>
        <rFont val="Calibri"/>
        <family val="2"/>
      </rPr>
      <t>La Bitasyon Costumes et Traditions</t>
    </r>
  </si>
  <si>
    <r>
      <rPr>
        <sz val="11"/>
        <rFont val="Calibri"/>
        <family val="2"/>
      </rPr>
      <t>Ecomusée de La Guadeloupe</t>
    </r>
  </si>
  <si>
    <r>
      <rPr>
        <sz val="11"/>
        <rFont val="Calibri"/>
        <family val="2"/>
      </rPr>
      <t>Daniel CABRE</t>
    </r>
  </si>
  <si>
    <t>22 rue Perrinon 97100 Basse Terre</t>
  </si>
  <si>
    <t>Chemin des Bourgainvillier Basse Terre</t>
  </si>
  <si>
    <t>Organisme</t>
  </si>
  <si>
    <t>Contact</t>
  </si>
  <si>
    <t>Adresse</t>
  </si>
  <si>
    <t>Choisissez dans la liste...</t>
  </si>
  <si>
    <t>Choisissez dans la liste…</t>
  </si>
  <si>
    <t>Autre, précisez…</t>
  </si>
  <si>
    <t>INTERVENANT</t>
  </si>
  <si>
    <t>h</t>
  </si>
  <si>
    <t>/jour</t>
  </si>
  <si>
    <t>fois</t>
  </si>
  <si>
    <t>/semaine</t>
  </si>
  <si>
    <t>/mois</t>
  </si>
  <si>
    <t>/an</t>
  </si>
  <si>
    <t>choisissez dans la liste …</t>
  </si>
  <si>
    <t>Rectorat</t>
  </si>
  <si>
    <t>Enseignant coordonnateur</t>
  </si>
  <si>
    <t>modest-lo.dollin@ac-guadeloupe.fr</t>
  </si>
  <si>
    <t>Olivier MIRVAL</t>
  </si>
  <si>
    <t>Barbara COFFRE</t>
  </si>
  <si>
    <t>Francelise GRAND</t>
  </si>
  <si>
    <t>barbara.coffre@ac-guadeloupe.fr</t>
  </si>
  <si>
    <t>francelise.grand@ac-guadeloupe.fr</t>
  </si>
  <si>
    <t>BASSE-TERRE</t>
  </si>
  <si>
    <t>SAINTE-ROSE</t>
  </si>
  <si>
    <t>SAINT-FRANCOIS</t>
  </si>
  <si>
    <t>BAIE -MAHAULT</t>
  </si>
  <si>
    <t>CAPESTERRE B-E</t>
  </si>
  <si>
    <t>Circonscriptions</t>
  </si>
  <si>
    <t>IEN</t>
  </si>
  <si>
    <t>Mail</t>
  </si>
  <si>
    <t>ce.9710934n@ac-guadeloupe.fr</t>
  </si>
  <si>
    <t>ce.9710935p@ac-guadeloupe.fr</t>
  </si>
  <si>
    <t>ce.9710928g@ac-guadeloupe.fr</t>
  </si>
  <si>
    <t>ce.9710930j@ac-guadeloupe.fr</t>
  </si>
  <si>
    <t>ce.9710927f@ac-guadeloupe.fr</t>
  </si>
  <si>
    <t>ce.9710929h@ac-guadeloupe.fr</t>
  </si>
  <si>
    <t>ce.9710932l@ac-guadeloupe.fr</t>
  </si>
  <si>
    <t>ce.9710980k@ac-guadeloupe.fr</t>
  </si>
  <si>
    <t>ce.9710994v@ac-guadeloupe.fr</t>
  </si>
  <si>
    <t>ce.9710933m@ac-guadeloupe.fr</t>
  </si>
  <si>
    <t>ce.9711129a@ac-guadeloupe.fr</t>
  </si>
  <si>
    <t>ce.9710931k@ac-guadeloupe.fr</t>
  </si>
  <si>
    <t>ce.9710936r@ac-guadeloupe.fr</t>
  </si>
  <si>
    <t>Madame</t>
  </si>
  <si>
    <t>Monsieur</t>
  </si>
  <si>
    <t xml:space="preserve">Daniella DOLIUM </t>
  </si>
  <si>
    <t xml:space="preserve">Bernard DRYMON </t>
  </si>
  <si>
    <t xml:space="preserve">Jean-Louis LAZARD </t>
  </si>
  <si>
    <t>Titre</t>
  </si>
  <si>
    <t xml:space="preserve">Matthieu CHALCOU </t>
  </si>
  <si>
    <t>BASSIN</t>
  </si>
  <si>
    <t>CIRCONSCRIPTION</t>
  </si>
  <si>
    <t>COMMUNE</t>
  </si>
  <si>
    <t>NOM DE L'ÉCOLE</t>
  </si>
  <si>
    <t>TYPE</t>
  </si>
  <si>
    <t>TYPE DE PROJET</t>
  </si>
  <si>
    <t>DOMAINE</t>
  </si>
  <si>
    <t>TITRE</t>
  </si>
  <si>
    <t>classes</t>
  </si>
  <si>
    <t>élèves</t>
  </si>
  <si>
    <t>BUDGET total</t>
  </si>
  <si>
    <t>Fonds propres à l'école</t>
  </si>
  <si>
    <t>Dotations sollicités</t>
  </si>
  <si>
    <t>Demande par élève</t>
  </si>
  <si>
    <t>nb</t>
  </si>
  <si>
    <t>Niveau</t>
  </si>
  <si>
    <t>Dont ASH</t>
  </si>
  <si>
    <t>NOM, Prénom</t>
  </si>
  <si>
    <t>Nb H</t>
  </si>
  <si>
    <t>Petit matériel</t>
  </si>
  <si>
    <t>Intervenant</t>
  </si>
  <si>
    <t>Mairie</t>
  </si>
  <si>
    <t>Autre</t>
  </si>
  <si>
    <t>Dossier n°</t>
  </si>
  <si>
    <t>PARTICULARITÉS</t>
  </si>
  <si>
    <t>GOSIER</t>
  </si>
  <si>
    <t>SAINTE-ANNE/MARIE-GALANTE</t>
  </si>
  <si>
    <t>MAIL CONSEILLER / DOMAINE</t>
  </si>
  <si>
    <t>Au conseiller du domaine concerné</t>
  </si>
  <si>
    <t>A Mme COFFRE, CDP, barbara.coffre@ac-guadeloupe.fr</t>
  </si>
  <si>
    <t>A M. PERGENT, CLEMI, ce.clemi@ac-guadeloupe.fr</t>
  </si>
  <si>
    <t>A M. LAZARD, IEN, jean-louis.lazard@ac-guadeloupe.fr</t>
  </si>
  <si>
    <t>LVR</t>
  </si>
  <si>
    <t>Histoire des arts</t>
  </si>
  <si>
    <t>Direction des Affaires Culturelles</t>
  </si>
  <si>
    <t>A MM. DE LA REBERDIERE et BLACODON, CDP, armand.de-la-reberdiere@ac-guadeloupe.fr et jblacodon@ac-guadeloupe.fr</t>
  </si>
  <si>
    <t>didier-pascal.natelhoff@ac-guadeloupe.fr</t>
  </si>
  <si>
    <t>Didier NATELHOFF</t>
  </si>
  <si>
    <t>colette-therese.antoine-edouard@ac-guadeloupe.fr</t>
  </si>
  <si>
    <t>A Mmes ANTOINE-EDOUARD, BUFFON, CDP, colette-therese.antoine-edouard@ac-guadeloupe.fr, marie-claude.buffon@ac-guadeloupe.fr</t>
  </si>
  <si>
    <t>IEN ASH (HANDICAPE)</t>
  </si>
  <si>
    <t>ACADEMIE</t>
  </si>
  <si>
    <t>IEN-ADJ IA</t>
  </si>
  <si>
    <t>ce.ienadjoint@ac-guadeloupe.fr</t>
  </si>
  <si>
    <t xml:space="preserve">Geneviève STROZYK-AUBRUN </t>
  </si>
  <si>
    <t>DAC</t>
  </si>
  <si>
    <t>0590 47 81 07</t>
  </si>
  <si>
    <t>Eric ALLAIN</t>
  </si>
  <si>
    <t>eric.allain@ac-guadeloupe.fr</t>
  </si>
  <si>
    <t>Anne-Laure GANRY</t>
  </si>
  <si>
    <t>anne-laure.ganry@ac-guadeloupe.fr</t>
  </si>
  <si>
    <t>Sylvie CERIVAL</t>
  </si>
  <si>
    <t>sylvie.cerival@ac-guadeloupe.fr</t>
  </si>
  <si>
    <t>francine.pollion@ac-guadeloupe.fr</t>
  </si>
  <si>
    <t>Brigitte LAMBEY</t>
  </si>
  <si>
    <t>brigitte.lambey@ac-guadeloupe.fr</t>
  </si>
  <si>
    <r>
      <rPr>
        <sz val="11"/>
        <rFont val="Arial"/>
        <family val="2"/>
      </rPr>
      <t>Raymonde TORIN</t>
    </r>
  </si>
  <si>
    <t>raymonde.torin@ac-guadeloupe.fr</t>
  </si>
  <si>
    <t>Aurélien LOUZON GAMBA</t>
  </si>
  <si>
    <t>Aurelien.Louzon-Gamba@ac-guadeloupe.fr</t>
  </si>
  <si>
    <t>Concours C Génial</t>
  </si>
  <si>
    <t>Sidonie BOURGUIGNON</t>
  </si>
  <si>
    <t>sidonie.bourguignon@ac-guadeloupe.fr</t>
  </si>
  <si>
    <t>katia.razin@ac-guadeloupe.fr</t>
  </si>
  <si>
    <t>marie-claude.buffon@ac-guadeloupe.fr</t>
  </si>
  <si>
    <t>firmin-jerome.theophile@ac-guadeloupe.fr</t>
  </si>
  <si>
    <t>bernard.hibade@ac-guadeloupe.fr</t>
  </si>
  <si>
    <t>Christophe CHICOT</t>
  </si>
  <si>
    <t>christophe.chicot@ac-guadeloupe.fr</t>
  </si>
  <si>
    <t>Isabelle MAGNAT</t>
  </si>
  <si>
    <t>isabelle.magnat@ac-guadeloupe.fr</t>
  </si>
  <si>
    <r>
      <rPr>
        <sz val="11"/>
        <rFont val="Arial"/>
        <family val="2"/>
      </rPr>
      <t>Pascale FORESTIER</t>
    </r>
  </si>
  <si>
    <t>pascale.forestier@ac-guadeloupe.fr</t>
  </si>
  <si>
    <t>jose.jernidier@ac-guadeloupe.fr</t>
  </si>
  <si>
    <t>ecoledelamer@orange.fr</t>
  </si>
  <si>
    <t>E.P. MACTe 2ND DEG Histoire</t>
  </si>
  <si>
    <t>Sonia DERIAU REINE</t>
  </si>
  <si>
    <t>sonia-domi.deriau-reine@ac-guadeloupe.fr</t>
  </si>
  <si>
    <t>0590 25 16 00</t>
  </si>
  <si>
    <t>E.P. MACTe 2ND DEG Arts</t>
  </si>
  <si>
    <t>Clarisse WALPO</t>
  </si>
  <si>
    <t>Clarisse.Walpo@ac-guadeloupe.fr</t>
  </si>
  <si>
    <t>E.P. MACTe 1er DEG</t>
  </si>
  <si>
    <t>Jocelyn PIES</t>
  </si>
  <si>
    <t>jocelyn.pies@ac-guadeloupe.fr</t>
  </si>
  <si>
    <t>Grégory POTIRON</t>
  </si>
  <si>
    <t>Gérard POUMAROUX</t>
  </si>
  <si>
    <t>Claire TREPY</t>
  </si>
  <si>
    <t>Nadège RABEL</t>
  </si>
  <si>
    <t>Eddy COMPPER</t>
  </si>
  <si>
    <t>Valérie VILOVAR</t>
  </si>
  <si>
    <t>Dominique OGOLI SOCIN</t>
  </si>
  <si>
    <t>Gérard MEPHON</t>
  </si>
  <si>
    <t>Jean-Louis MANSOT</t>
  </si>
  <si>
    <t>Hubert GODEFROY</t>
  </si>
  <si>
    <t>Dominique OGOLI-SOCIN</t>
  </si>
  <si>
    <t>Susanna GUIMARAES</t>
  </si>
  <si>
    <t>Laure GOBLET</t>
  </si>
  <si>
    <t>Evelyne DURRAND</t>
  </si>
  <si>
    <t>Fabrice LOMON</t>
  </si>
  <si>
    <t>Nathalie ZEBRE</t>
  </si>
  <si>
    <t>IEN (ff)</t>
  </si>
  <si>
    <t>Corinne LETIN-MAGDELEINE</t>
  </si>
  <si>
    <t>Dominique BOYER</t>
  </si>
  <si>
    <t>Annick PATCHE</t>
  </si>
  <si>
    <t>Carlos CRUZ</t>
  </si>
  <si>
    <t>Cynthia FRENET</t>
  </si>
  <si>
    <t>A Mmes COFFRE, GRAND, CDP, barbara.coffre@ac-guadeloupe.fr, francelise.grand@ac-guadeloupe.fr</t>
  </si>
  <si>
    <t>A M. HIBADE, CDP, bernard.hibade@ac-guadeloupe.fr</t>
  </si>
  <si>
    <t>A Mme LETIN-MAGDELEINE, IEN, corinne.letin@ac-guadeloupe.fr</t>
  </si>
  <si>
    <t>Coordonnées du porteur de projet</t>
  </si>
  <si>
    <t>Fonction du porteur de projet</t>
  </si>
  <si>
    <t>CPD Référent</t>
  </si>
  <si>
    <t>Littérature, poésie, lecture, écriture, théâtre</t>
  </si>
  <si>
    <t>Culture scientifique</t>
  </si>
  <si>
    <t>Sculpture, architecture</t>
  </si>
  <si>
    <t>Arts du quotidien (design, costumes…)</t>
  </si>
  <si>
    <t>Musique (chant choral, pratique instrumentale..)</t>
  </si>
  <si>
    <t>Domaine artistique principal</t>
  </si>
  <si>
    <t xml:space="preserve">Titre du Projet: </t>
  </si>
  <si>
    <t>Arts visuels ( arts plastiques, photos, cinéma..)</t>
  </si>
  <si>
    <t>Patrimoine, mémoire</t>
  </si>
  <si>
    <t>Commune (s)</t>
  </si>
  <si>
    <t>Nom de l'école, établissement, Pôle ou Bassin</t>
  </si>
  <si>
    <t>Qualité :</t>
  </si>
  <si>
    <t>Tél. :</t>
  </si>
  <si>
    <t>Organisme / structure / établissement culturel / association :</t>
  </si>
  <si>
    <t>Courriel :</t>
  </si>
  <si>
    <t>Autre ( précisez)</t>
  </si>
  <si>
    <t xml:space="preserve">Mail </t>
  </si>
  <si>
    <t>Classe 1</t>
  </si>
  <si>
    <t>clase 2</t>
  </si>
  <si>
    <t>Classe 3</t>
  </si>
  <si>
    <t>Classe 4</t>
  </si>
  <si>
    <t>Classe 5</t>
  </si>
  <si>
    <t>Nom et prénom du porteur du projet</t>
  </si>
  <si>
    <t>Classe 6</t>
  </si>
  <si>
    <t>Classe 7</t>
  </si>
  <si>
    <t>Classe 8</t>
  </si>
  <si>
    <t xml:space="preserve">PARTENAIRE (institution, structure ou collectivité) ou INTERVENANT </t>
  </si>
  <si>
    <t>NOM</t>
  </si>
  <si>
    <t>APPRECIATION GENERALE DU PROJET ( en quelques lignes)</t>
  </si>
  <si>
    <t>EVALUATION MATERIELLE</t>
  </si>
  <si>
    <t>Satisfaisant</t>
  </si>
  <si>
    <t>Insuffisant</t>
  </si>
  <si>
    <t>Pourquoi ?</t>
  </si>
  <si>
    <t>Locaux</t>
  </si>
  <si>
    <t>Matériel</t>
  </si>
  <si>
    <t>Intervention</t>
  </si>
  <si>
    <t>Budget</t>
  </si>
  <si>
    <t>EVALUATION DU PARCOURS de L'ELEVE</t>
  </si>
  <si>
    <t>Acquisition de connaissances</t>
  </si>
  <si>
    <t>Pratique artistique</t>
  </si>
  <si>
    <t>Rencontre avec l'artiste</t>
  </si>
  <si>
    <t>Créativité</t>
  </si>
  <si>
    <t>Comportement</t>
  </si>
  <si>
    <t>Rapport à l'école</t>
  </si>
  <si>
    <t>Concentration</t>
  </si>
  <si>
    <t>Commentaires</t>
  </si>
  <si>
    <t>Signature de L'ENSEIGNANT COORDONNATEUR</t>
  </si>
  <si>
    <t>Signature du CHEF D'ETABLISSEMENT - Dir Ecole</t>
  </si>
  <si>
    <t>Réalisé</t>
  </si>
  <si>
    <t>Non réalisé</t>
  </si>
  <si>
    <t>Si non réalisé - Pourquoi ?</t>
  </si>
  <si>
    <t>Si réalisé - nombre d'élèves participant au projet - action</t>
  </si>
  <si>
    <t>Classe 9</t>
  </si>
  <si>
    <t>Classe 10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</si>
</sst>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#&quot; &quot;##&quot; &quot;##&quot; &quot;##&quot; &quot;##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0000"/>
    <numFmt numFmtId="170" formatCode="d\ mmm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24"/>
      <color indexed="8"/>
      <name val="Albertus Medium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/>
      <top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0" xfId="0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7" fillId="34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/>
    </xf>
    <xf numFmtId="0" fontId="9" fillId="36" borderId="13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4" fillId="0" borderId="13" xfId="0" applyFont="1" applyBorder="1" applyAlignment="1">
      <alignment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51" fillId="33" borderId="23" xfId="0" applyFont="1" applyFill="1" applyBorder="1" applyAlignment="1">
      <alignment horizontal="left"/>
    </xf>
    <xf numFmtId="0" fontId="51" fillId="33" borderId="24" xfId="0" applyFont="1" applyFill="1" applyBorder="1" applyAlignment="1">
      <alignment horizontal="left"/>
    </xf>
    <xf numFmtId="0" fontId="51" fillId="33" borderId="25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49" fontId="9" fillId="36" borderId="13" xfId="0" applyNumberFormat="1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41" fillId="0" borderId="13" xfId="44" applyFill="1" applyBorder="1" applyAlignment="1" applyProtection="1">
      <alignment/>
      <protection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26" xfId="0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6" xfId="44" applyFont="1" applyBorder="1" applyAlignment="1" applyProtection="1">
      <alignment vertical="top"/>
      <protection/>
    </xf>
    <xf numFmtId="0" fontId="2" fillId="0" borderId="26" xfId="0" applyFont="1" applyBorder="1" applyAlignment="1">
      <alignment horizontal="left" vertical="top"/>
    </xf>
    <xf numFmtId="0" fontId="53" fillId="0" borderId="26" xfId="0" applyFont="1" applyBorder="1" applyAlignment="1">
      <alignment vertical="top"/>
    </xf>
    <xf numFmtId="0" fontId="2" fillId="0" borderId="0" xfId="44" applyFont="1" applyAlignment="1" applyProtection="1">
      <alignment/>
      <protection/>
    </xf>
    <xf numFmtId="0" fontId="2" fillId="0" borderId="13" xfId="44" applyFont="1" applyBorder="1" applyAlignment="1" applyProtection="1">
      <alignment/>
      <protection/>
    </xf>
    <xf numFmtId="0" fontId="2" fillId="0" borderId="26" xfId="44" applyFont="1" applyBorder="1" applyAlignment="1" applyProtection="1">
      <alignment/>
      <protection/>
    </xf>
    <xf numFmtId="0" fontId="2" fillId="0" borderId="26" xfId="0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vertical="top"/>
    </xf>
    <xf numFmtId="0" fontId="0" fillId="0" borderId="26" xfId="0" applyBorder="1" applyAlignment="1">
      <alignment horizontal="left" vertical="top"/>
    </xf>
    <xf numFmtId="0" fontId="0" fillId="0" borderId="0" xfId="0" applyAlignment="1">
      <alignment/>
    </xf>
    <xf numFmtId="0" fontId="4" fillId="0" borderId="13" xfId="0" applyFont="1" applyBorder="1" applyAlignment="1">
      <alignment horizontal="left" vertical="top"/>
    </xf>
    <xf numFmtId="0" fontId="0" fillId="37" borderId="27" xfId="0" applyFill="1" applyBorder="1" applyAlignment="1">
      <alignment/>
    </xf>
    <xf numFmtId="49" fontId="10" fillId="37" borderId="0" xfId="0" applyNumberFormat="1" applyFont="1" applyFill="1" applyBorder="1" applyAlignment="1">
      <alignment horizontal="left" vertical="top"/>
    </xf>
    <xf numFmtId="0" fontId="0" fillId="37" borderId="0" xfId="0" applyFill="1" applyBorder="1" applyAlignment="1">
      <alignment/>
    </xf>
    <xf numFmtId="49" fontId="10" fillId="37" borderId="28" xfId="0" applyNumberFormat="1" applyFont="1" applyFill="1" applyBorder="1" applyAlignment="1">
      <alignment horizontal="left" vertical="top"/>
    </xf>
    <xf numFmtId="0" fontId="11" fillId="37" borderId="0" xfId="0" applyFont="1" applyFill="1" applyBorder="1" applyAlignment="1">
      <alignment horizontal="left" vertical="top"/>
    </xf>
    <xf numFmtId="49" fontId="10" fillId="37" borderId="29" xfId="0" applyNumberFormat="1" applyFont="1" applyFill="1" applyBorder="1" applyAlignment="1">
      <alignment horizontal="right" vertical="top"/>
    </xf>
    <xf numFmtId="0" fontId="0" fillId="37" borderId="0" xfId="0" applyFill="1" applyBorder="1" applyAlignment="1" applyProtection="1">
      <alignment/>
      <protection locked="0"/>
    </xf>
    <xf numFmtId="0" fontId="10" fillId="37" borderId="0" xfId="0" applyFont="1" applyFill="1" applyBorder="1" applyAlignment="1">
      <alignment horizontal="left" vertical="top" wrapText="1"/>
    </xf>
    <xf numFmtId="49" fontId="10" fillId="37" borderId="0" xfId="0" applyNumberFormat="1" applyFont="1" applyFill="1" applyBorder="1" applyAlignment="1">
      <alignment horizontal="right" vertical="top"/>
    </xf>
    <xf numFmtId="49" fontId="10" fillId="37" borderId="0" xfId="0" applyNumberFormat="1" applyFont="1" applyFill="1" applyBorder="1" applyAlignment="1">
      <alignment vertical="top"/>
    </xf>
    <xf numFmtId="0" fontId="6" fillId="0" borderId="30" xfId="0" applyFont="1" applyFill="1" applyBorder="1" applyAlignment="1" applyProtection="1">
      <alignment/>
      <protection/>
    </xf>
    <xf numFmtId="0" fontId="0" fillId="37" borderId="0" xfId="0" applyFill="1" applyBorder="1" applyAlignment="1">
      <alignment/>
    </xf>
    <xf numFmtId="49" fontId="10" fillId="0" borderId="0" xfId="0" applyNumberFormat="1" applyFont="1" applyFill="1" applyBorder="1" applyAlignment="1">
      <alignment horizontal="left" vertical="top"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 vertical="top"/>
      <protection/>
    </xf>
    <xf numFmtId="0" fontId="6" fillId="0" borderId="37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38" xfId="0" applyFont="1" applyFill="1" applyBorder="1" applyAlignment="1" applyProtection="1">
      <alignment vertical="top"/>
      <protection/>
    </xf>
    <xf numFmtId="0" fontId="6" fillId="0" borderId="39" xfId="0" applyFont="1" applyFill="1" applyBorder="1" applyAlignment="1" applyProtection="1">
      <alignment vertical="top"/>
      <protection/>
    </xf>
    <xf numFmtId="49" fontId="10" fillId="37" borderId="0" xfId="0" applyNumberFormat="1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left" vertical="top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/>
      <protection/>
    </xf>
    <xf numFmtId="0" fontId="54" fillId="0" borderId="40" xfId="0" applyFont="1" applyFill="1" applyBorder="1" applyAlignment="1" applyProtection="1">
      <alignment/>
      <protection/>
    </xf>
    <xf numFmtId="0" fontId="54" fillId="0" borderId="41" xfId="0" applyFont="1" applyFill="1" applyBorder="1" applyAlignment="1" applyProtection="1">
      <alignment/>
      <protection/>
    </xf>
    <xf numFmtId="0" fontId="54" fillId="0" borderId="42" xfId="0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55" fillId="33" borderId="33" xfId="0" applyFont="1" applyFill="1" applyBorder="1" applyAlignment="1" applyProtection="1">
      <alignment horizontal="center"/>
      <protection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40" xfId="0" applyNumberFormat="1" applyFont="1" applyFill="1" applyBorder="1" applyAlignment="1">
      <alignment horizontal="center" vertical="top"/>
    </xf>
    <xf numFmtId="49" fontId="10" fillId="0" borderId="42" xfId="0" applyNumberFormat="1" applyFont="1" applyFill="1" applyBorder="1" applyAlignment="1">
      <alignment horizontal="center" vertical="top"/>
    </xf>
    <xf numFmtId="0" fontId="6" fillId="0" borderId="40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center" vertical="top"/>
      <protection/>
    </xf>
    <xf numFmtId="0" fontId="6" fillId="0" borderId="44" xfId="0" applyFont="1" applyFill="1" applyBorder="1" applyAlignment="1" applyProtection="1">
      <alignment horizontal="center" vertical="top"/>
      <protection/>
    </xf>
    <xf numFmtId="49" fontId="10" fillId="37" borderId="40" xfId="0" applyNumberFormat="1" applyFont="1" applyFill="1" applyBorder="1" applyAlignment="1">
      <alignment horizontal="center" vertical="top"/>
    </xf>
    <xf numFmtId="49" fontId="10" fillId="37" borderId="41" xfId="0" applyNumberFormat="1" applyFont="1" applyFill="1" applyBorder="1" applyAlignment="1">
      <alignment horizontal="center" vertical="top"/>
    </xf>
    <xf numFmtId="49" fontId="10" fillId="37" borderId="42" xfId="0" applyNumberFormat="1" applyFont="1" applyFill="1" applyBorder="1" applyAlignment="1">
      <alignment horizontal="center" vertical="top"/>
    </xf>
    <xf numFmtId="49" fontId="11" fillId="2" borderId="13" xfId="0" applyNumberFormat="1" applyFont="1" applyFill="1" applyBorder="1" applyAlignment="1">
      <alignment horizontal="center" vertical="center"/>
    </xf>
    <xf numFmtId="49" fontId="10" fillId="37" borderId="0" xfId="0" applyNumberFormat="1" applyFont="1" applyFill="1" applyBorder="1" applyAlignment="1">
      <alignment horizontal="center" vertical="top"/>
    </xf>
    <xf numFmtId="0" fontId="6" fillId="0" borderId="40" xfId="0" applyFont="1" applyFill="1" applyBorder="1" applyAlignment="1" applyProtection="1">
      <alignment horizontal="center" vertical="top"/>
      <protection/>
    </xf>
    <xf numFmtId="0" fontId="6" fillId="0" borderId="41" xfId="0" applyFont="1" applyFill="1" applyBorder="1" applyAlignment="1" applyProtection="1">
      <alignment horizontal="center" vertical="top"/>
      <protection/>
    </xf>
    <xf numFmtId="0" fontId="6" fillId="0" borderId="42" xfId="0" applyFont="1" applyFill="1" applyBorder="1" applyAlignment="1" applyProtection="1">
      <alignment horizontal="center" vertical="top"/>
      <protection/>
    </xf>
    <xf numFmtId="0" fontId="56" fillId="0" borderId="45" xfId="0" applyFont="1" applyBorder="1" applyAlignment="1">
      <alignment horizontal="left" vertical="center"/>
    </xf>
    <xf numFmtId="0" fontId="56" fillId="0" borderId="41" xfId="0" applyFont="1" applyBorder="1" applyAlignment="1">
      <alignment horizontal="left" vertical="center"/>
    </xf>
    <xf numFmtId="0" fontId="6" fillId="0" borderId="46" xfId="0" applyFont="1" applyFill="1" applyBorder="1" applyAlignment="1" applyProtection="1">
      <alignment horizontal="left" vertical="top"/>
      <protection/>
    </xf>
    <xf numFmtId="0" fontId="6" fillId="0" borderId="33" xfId="0" applyFont="1" applyFill="1" applyBorder="1" applyAlignment="1" applyProtection="1">
      <alignment horizontal="left" vertical="top"/>
      <protection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left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0" fontId="6" fillId="0" borderId="31" xfId="0" applyFont="1" applyFill="1" applyBorder="1" applyAlignment="1" applyProtection="1">
      <alignment horizontal="center" vertical="top"/>
      <protection/>
    </xf>
    <xf numFmtId="0" fontId="6" fillId="0" borderId="30" xfId="0" applyFont="1" applyFill="1" applyBorder="1" applyAlignment="1" applyProtection="1">
      <alignment horizontal="center" vertical="top"/>
      <protection/>
    </xf>
    <xf numFmtId="0" fontId="6" fillId="0" borderId="39" xfId="0" applyFont="1" applyFill="1" applyBorder="1" applyAlignment="1" applyProtection="1">
      <alignment horizontal="left" vertical="center"/>
      <protection/>
    </xf>
    <xf numFmtId="0" fontId="6" fillId="0" borderId="45" xfId="0" applyFont="1" applyFill="1" applyBorder="1" applyAlignment="1" applyProtection="1">
      <alignment horizontal="left" vertical="top"/>
      <protection/>
    </xf>
    <xf numFmtId="0" fontId="6" fillId="0" borderId="41" xfId="0" applyFont="1" applyFill="1" applyBorder="1" applyAlignment="1" applyProtection="1">
      <alignment horizontal="left" vertical="top"/>
      <protection/>
    </xf>
    <xf numFmtId="0" fontId="6" fillId="0" borderId="42" xfId="0" applyFont="1" applyFill="1" applyBorder="1" applyAlignment="1" applyProtection="1">
      <alignment horizontal="left" vertical="top"/>
      <protection/>
    </xf>
    <xf numFmtId="0" fontId="56" fillId="0" borderId="47" xfId="0" applyFont="1" applyBorder="1" applyAlignment="1">
      <alignment horizontal="left" vertical="center"/>
    </xf>
    <xf numFmtId="0" fontId="56" fillId="0" borderId="48" xfId="0" applyFont="1" applyBorder="1" applyAlignment="1">
      <alignment horizontal="left" vertical="center"/>
    </xf>
    <xf numFmtId="49" fontId="10" fillId="37" borderId="0" xfId="0" applyNumberFormat="1" applyFont="1" applyFill="1" applyBorder="1" applyAlignment="1">
      <alignment horizontal="right" vertical="top"/>
    </xf>
    <xf numFmtId="49" fontId="10" fillId="37" borderId="49" xfId="0" applyNumberFormat="1" applyFont="1" applyFill="1" applyBorder="1" applyAlignment="1">
      <alignment horizontal="left" vertical="top" wrapText="1"/>
    </xf>
    <xf numFmtId="0" fontId="10" fillId="37" borderId="49" xfId="0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0" fontId="57" fillId="0" borderId="19" xfId="0" applyFont="1" applyFill="1" applyBorder="1" applyAlignment="1">
      <alignment horizontal="left"/>
    </xf>
    <xf numFmtId="0" fontId="51" fillId="33" borderId="23" xfId="0" applyFont="1" applyFill="1" applyBorder="1" applyAlignment="1">
      <alignment horizontal="left"/>
    </xf>
    <xf numFmtId="0" fontId="51" fillId="33" borderId="24" xfId="0" applyFont="1" applyFill="1" applyBorder="1" applyAlignment="1">
      <alignment horizontal="left"/>
    </xf>
    <xf numFmtId="0" fontId="51" fillId="33" borderId="25" xfId="0" applyFont="1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33" borderId="23" xfId="0" applyFill="1" applyBorder="1" applyAlignment="1">
      <alignment horizontal="left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7" fillId="34" borderId="15" xfId="0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7" fillId="34" borderId="54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textRotation="90" wrapText="1"/>
    </xf>
    <xf numFmtId="0" fontId="8" fillId="34" borderId="17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vertical="top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56" fillId="0" borderId="13" xfId="0" applyFont="1" applyBorder="1" applyAlignment="1">
      <alignment horizontal="left" vertical="center"/>
    </xf>
    <xf numFmtId="49" fontId="11" fillId="33" borderId="13" xfId="0" applyNumberFormat="1" applyFont="1" applyFill="1" applyBorder="1" applyAlignment="1">
      <alignment horizontal="center"/>
    </xf>
    <xf numFmtId="49" fontId="10" fillId="37" borderId="13" xfId="0" applyNumberFormat="1" applyFont="1" applyFill="1" applyBorder="1" applyAlignment="1">
      <alignment horizontal="center" vertical="top"/>
    </xf>
    <xf numFmtId="0" fontId="0" fillId="37" borderId="13" xfId="0" applyFill="1" applyBorder="1" applyAlignment="1">
      <alignment horizontal="center"/>
    </xf>
    <xf numFmtId="49" fontId="10" fillId="37" borderId="13" xfId="0" applyNumberFormat="1" applyFont="1" applyFill="1" applyBorder="1" applyAlignment="1">
      <alignment horizontal="center" vertical="top" wrapText="1"/>
    </xf>
    <xf numFmtId="0" fontId="55" fillId="33" borderId="13" xfId="0" applyFont="1" applyFill="1" applyBorder="1" applyAlignment="1" applyProtection="1">
      <alignment horizontal="center"/>
      <protection/>
    </xf>
    <xf numFmtId="0" fontId="54" fillId="0" borderId="13" xfId="0" applyFont="1" applyFill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 vertical="top"/>
      <protection/>
    </xf>
    <xf numFmtId="0" fontId="6" fillId="0" borderId="59" xfId="0" applyFont="1" applyFill="1" applyBorder="1" applyAlignment="1" applyProtection="1">
      <alignment horizontal="center" vertical="top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5" fillId="38" borderId="55" xfId="0" applyFont="1" applyFill="1" applyBorder="1" applyAlignment="1">
      <alignment horizontal="center" vertical="center"/>
    </xf>
    <xf numFmtId="0" fontId="55" fillId="38" borderId="56" xfId="0" applyFont="1" applyFill="1" applyBorder="1" applyAlignment="1">
      <alignment horizontal="center" vertical="center"/>
    </xf>
    <xf numFmtId="0" fontId="55" fillId="38" borderId="57" xfId="0" applyFont="1" applyFill="1" applyBorder="1" applyAlignment="1">
      <alignment horizontal="center" vertical="center"/>
    </xf>
    <xf numFmtId="0" fontId="56" fillId="0" borderId="59" xfId="0" applyFont="1" applyBorder="1" applyAlignment="1">
      <alignment horizontal="left" vertical="center"/>
    </xf>
    <xf numFmtId="0" fontId="6" fillId="0" borderId="61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62" xfId="0" applyFont="1" applyFill="1" applyBorder="1" applyAlignment="1" applyProtection="1">
      <alignment horizontal="center"/>
      <protection/>
    </xf>
    <xf numFmtId="0" fontId="5" fillId="2" borderId="55" xfId="0" applyFont="1" applyFill="1" applyBorder="1" applyAlignment="1" applyProtection="1">
      <alignment horizontal="center" vertical="center"/>
      <protection/>
    </xf>
    <xf numFmtId="0" fontId="5" fillId="2" borderId="56" xfId="0" applyFont="1" applyFill="1" applyBorder="1" applyAlignment="1" applyProtection="1">
      <alignment horizontal="center" vertical="center"/>
      <protection/>
    </xf>
    <xf numFmtId="0" fontId="5" fillId="2" borderId="57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 vertical="top"/>
      <protection/>
    </xf>
    <xf numFmtId="0" fontId="6" fillId="0" borderId="62" xfId="0" applyFont="1" applyFill="1" applyBorder="1" applyAlignment="1" applyProtection="1">
      <alignment horizontal="center" vertical="top"/>
      <protection/>
    </xf>
    <xf numFmtId="0" fontId="6" fillId="2" borderId="55" xfId="0" applyFont="1" applyFill="1" applyBorder="1" applyAlignment="1" applyProtection="1">
      <alignment horizontal="center" vertical="top"/>
      <protection/>
    </xf>
    <xf numFmtId="0" fontId="6" fillId="2" borderId="56" xfId="0" applyFont="1" applyFill="1" applyBorder="1" applyAlignment="1" applyProtection="1">
      <alignment horizontal="center" vertical="top"/>
      <protection/>
    </xf>
    <xf numFmtId="0" fontId="6" fillId="2" borderId="57" xfId="0" applyFont="1" applyFill="1" applyBorder="1" applyAlignment="1" applyProtection="1">
      <alignment horizontal="center" vertical="top"/>
      <protection/>
    </xf>
    <xf numFmtId="0" fontId="6" fillId="0" borderId="61" xfId="0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39" xfId="0" applyFont="1" applyFill="1" applyBorder="1" applyAlignment="1" applyProtection="1">
      <alignment vertical="center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0</xdr:row>
      <xdr:rowOff>95250</xdr:rowOff>
    </xdr:from>
    <xdr:to>
      <xdr:col>16</xdr:col>
      <xdr:colOff>28575</xdr:colOff>
      <xdr:row>0</xdr:row>
      <xdr:rowOff>1123950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1695450" y="95250"/>
          <a:ext cx="63722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Campagne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d'appel à projets d'éducation artistique et culturelle  (EAC)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Année scolaire 2021-2022
</a:t>
          </a:r>
          <a:r>
            <a:rPr lang="en-US" cap="none" sz="2400" b="0" i="0" u="none" baseline="0">
              <a:solidFill>
                <a:srgbClr val="000000"/>
              </a:solidFill>
              <a:latin typeface="Albertus Medium"/>
              <a:ea typeface="Albertus Medium"/>
              <a:cs typeface="Albertus Medium"/>
            </a:rPr>
            <a:t>Fiche : BILAN DE L'ACTION ou PROJET EAC </a:t>
          </a:r>
        </a:p>
      </xdr:txBody>
    </xdr:sp>
    <xdr:clientData/>
  </xdr:twoCellAnchor>
  <xdr:twoCellAnchor editAs="oneCell">
    <xdr:from>
      <xdr:col>17</xdr:col>
      <xdr:colOff>504825</xdr:colOff>
      <xdr:row>0</xdr:row>
      <xdr:rowOff>28575</xdr:rowOff>
    </xdr:from>
    <xdr:to>
      <xdr:col>18</xdr:col>
      <xdr:colOff>781050</xdr:colOff>
      <xdr:row>0</xdr:row>
      <xdr:rowOff>1133475</xdr:rowOff>
    </xdr:to>
    <xdr:pic>
      <xdr:nvPicPr>
        <xdr:cNvPr id="2" name="Image 46" descr="C:\Users\ccruz\Desktop\DAAC\DAAC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28575"/>
          <a:ext cx="1238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171450</xdr:rowOff>
    </xdr:from>
    <xdr:to>
      <xdr:col>6</xdr:col>
      <xdr:colOff>533400</xdr:colOff>
      <xdr:row>0</xdr:row>
      <xdr:rowOff>847725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71450"/>
          <a:ext cx="1504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.ienadjoint@ac-guadeloupe.f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hristophe.chicot@ac-guadeloupe.fr" TargetMode="External" /><Relationship Id="rId2" Type="http://schemas.openxmlformats.org/officeDocument/2006/relationships/hyperlink" Target="mailto:isabelle.magnat@ac-guadeloupe.fr" TargetMode="External" /><Relationship Id="rId3" Type="http://schemas.openxmlformats.org/officeDocument/2006/relationships/hyperlink" Target="mailto:didier-pascal.natelhoff@ac-guadeloupe.fr" TargetMode="External" /><Relationship Id="rId4" Type="http://schemas.openxmlformats.org/officeDocument/2006/relationships/hyperlink" Target="mailto:eric.allain@ac-guadeloupe.fr" TargetMode="External" /><Relationship Id="rId5" Type="http://schemas.openxmlformats.org/officeDocument/2006/relationships/hyperlink" Target="mailto:anne-laure.ganry@ac-guadeloupe.fr" TargetMode="External" /><Relationship Id="rId6" Type="http://schemas.openxmlformats.org/officeDocument/2006/relationships/hyperlink" Target="mailto:sylvie.cerival@ac-guadeloupe.fr" TargetMode="External" /><Relationship Id="rId7" Type="http://schemas.openxmlformats.org/officeDocument/2006/relationships/hyperlink" Target="mailto:brigitte.lambey@ac-guadeloupe.fr" TargetMode="External" /><Relationship Id="rId8" Type="http://schemas.openxmlformats.org/officeDocument/2006/relationships/hyperlink" Target="mailto:jocelyn.pies@ac-guadeloupe.fr" TargetMode="External" /><Relationship Id="rId9" Type="http://schemas.openxmlformats.org/officeDocument/2006/relationships/hyperlink" Target="mailto:sidonie.bourguignon@ac-guadeloupe.fr" TargetMode="External" /><Relationship Id="rId10" Type="http://schemas.openxmlformats.org/officeDocument/2006/relationships/hyperlink" Target="mailto:Aurelien.Louzon-Gamba@ac-guadeloupe.fr" TargetMode="External" /><Relationship Id="rId11" Type="http://schemas.openxmlformats.org/officeDocument/2006/relationships/hyperlink" Target="mailto:sonia-domi.deriau-reine@ac-guadeloupe.fr" TargetMode="External" /><Relationship Id="rId12" Type="http://schemas.openxmlformats.org/officeDocument/2006/relationships/hyperlink" Target="mailto:Clarisse.Walpo@ac-guadeloupe.fr" TargetMode="External" /><Relationship Id="rId13" Type="http://schemas.openxmlformats.org/officeDocument/2006/relationships/hyperlink" Target="mailto:francelise.grand@ac-guadeloupe.fr" TargetMode="External" /><Relationship Id="rId14" Type="http://schemas.openxmlformats.org/officeDocument/2006/relationships/hyperlink" Target="mailto:raymonde.torin@ac-guadeloupe.fr" TargetMode="External" /><Relationship Id="rId1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/>
    <pageSetUpPr fitToPage="1"/>
  </sheetPr>
  <dimension ref="A1:X61"/>
  <sheetViews>
    <sheetView showGridLines="0" tabSelected="1" zoomScale="81" zoomScaleNormal="81" zoomScaleSheetLayoutView="100" zoomScalePageLayoutView="0" workbookViewId="0" topLeftCell="F16">
      <selection activeCell="K32" sqref="K32"/>
    </sheetView>
  </sheetViews>
  <sheetFormatPr defaultColWidth="11.28125" defaultRowHeight="18" customHeight="1"/>
  <cols>
    <col min="1" max="5" width="6.57421875" style="16" hidden="1" customWidth="1"/>
    <col min="6" max="6" width="15.7109375" style="15" customWidth="1"/>
    <col min="7" max="7" width="11.57421875" style="15" customWidth="1"/>
    <col min="8" max="8" width="15.7109375" style="15" customWidth="1"/>
    <col min="9" max="9" width="20.421875" style="15" customWidth="1"/>
    <col min="10" max="10" width="14.00390625" style="15" customWidth="1"/>
    <col min="11" max="11" width="17.28125" style="15" customWidth="1"/>
    <col min="12" max="12" width="5.7109375" style="15" hidden="1" customWidth="1"/>
    <col min="13" max="13" width="3.00390625" style="15" customWidth="1"/>
    <col min="14" max="14" width="5.8515625" style="15" customWidth="1"/>
    <col min="15" max="15" width="11.28125" style="15" customWidth="1"/>
    <col min="16" max="16" width="5.7109375" style="15" customWidth="1"/>
    <col min="17" max="17" width="11.57421875" style="15" customWidth="1"/>
    <col min="18" max="18" width="14.421875" style="15" customWidth="1"/>
    <col min="19" max="19" width="15.28125" style="15" customWidth="1"/>
    <col min="20" max="20" width="10.7109375" style="15" customWidth="1"/>
    <col min="21" max="16384" width="11.28125" style="15" customWidth="1"/>
  </cols>
  <sheetData>
    <row r="1" spans="1:20" ht="96" customHeight="1" thickBot="1">
      <c r="A1" s="14"/>
      <c r="B1" s="14"/>
      <c r="C1" s="14"/>
      <c r="D1" s="14"/>
      <c r="E1" s="14"/>
      <c r="F1" s="89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13"/>
    </row>
    <row r="2" spans="6:24" ht="6" customHeight="1" thickBot="1"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X2" s="81"/>
    </row>
    <row r="3" spans="6:19" ht="19.5" customHeight="1">
      <c r="F3" s="214" t="s">
        <v>396</v>
      </c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6"/>
    </row>
    <row r="4" spans="6:19" ht="11.25" customHeight="1">
      <c r="F4" s="203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17"/>
    </row>
    <row r="5" spans="6:19" ht="19.5" customHeight="1">
      <c r="F5" s="140" t="s">
        <v>412</v>
      </c>
      <c r="G5" s="141"/>
      <c r="H5" s="141"/>
      <c r="I5" s="142"/>
      <c r="J5" s="127"/>
      <c r="K5" s="128"/>
      <c r="L5" s="87" t="s">
        <v>388</v>
      </c>
      <c r="M5" s="134" t="s">
        <v>50</v>
      </c>
      <c r="N5" s="135"/>
      <c r="O5" s="136"/>
      <c r="P5" s="193"/>
      <c r="Q5" s="193"/>
      <c r="R5" s="193"/>
      <c r="S5" s="211"/>
    </row>
    <row r="6" spans="6:19" ht="19.5" customHeight="1">
      <c r="F6" s="132" t="s">
        <v>387</v>
      </c>
      <c r="G6" s="133"/>
      <c r="H6" s="133"/>
      <c r="I6" s="133"/>
      <c r="J6" s="137"/>
      <c r="K6" s="138"/>
      <c r="L6" s="88" t="s">
        <v>389</v>
      </c>
      <c r="M6" s="84" t="s">
        <v>406</v>
      </c>
      <c r="N6" s="85"/>
      <c r="O6" s="86"/>
      <c r="P6" s="193"/>
      <c r="Q6" s="193"/>
      <c r="R6" s="193"/>
      <c r="S6" s="211"/>
    </row>
    <row r="7" spans="6:19" ht="29.25" customHeight="1" thickBot="1">
      <c r="F7" s="95" t="s">
        <v>400</v>
      </c>
      <c r="G7" s="96"/>
      <c r="H7" s="96"/>
      <c r="I7" s="96"/>
      <c r="J7" s="120"/>
      <c r="K7" s="121"/>
      <c r="L7" s="139" t="s">
        <v>399</v>
      </c>
      <c r="M7" s="139"/>
      <c r="N7" s="139"/>
      <c r="O7" s="139"/>
      <c r="P7" s="212"/>
      <c r="Q7" s="212"/>
      <c r="R7" s="212"/>
      <c r="S7" s="213"/>
    </row>
    <row r="8" spans="6:18" ht="6" customHeight="1" thickBot="1">
      <c r="F8" s="18"/>
      <c r="G8" s="18"/>
      <c r="H8" s="18"/>
      <c r="I8" s="18"/>
      <c r="J8" s="185"/>
      <c r="K8" s="185"/>
      <c r="L8" s="186"/>
      <c r="M8" s="186"/>
      <c r="N8" s="186"/>
      <c r="O8" s="186"/>
      <c r="P8" s="19"/>
      <c r="Q8" s="19"/>
      <c r="R8" s="19"/>
    </row>
    <row r="9" spans="6:19" ht="17.25" customHeight="1">
      <c r="F9" s="188" t="s">
        <v>438</v>
      </c>
      <c r="G9" s="189" t="s">
        <v>439</v>
      </c>
      <c r="H9" s="190" t="s">
        <v>440</v>
      </c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1"/>
    </row>
    <row r="10" spans="6:19" ht="54.75" customHeight="1" thickBot="1">
      <c r="F10" s="95"/>
      <c r="G10" s="96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9"/>
    </row>
    <row r="11" spans="6:18" ht="10.5" customHeight="1" thickBot="1">
      <c r="F11" s="18"/>
      <c r="G11" s="18"/>
      <c r="H11" s="18"/>
      <c r="I11" s="18"/>
      <c r="J11" s="18"/>
      <c r="M11" s="19"/>
      <c r="Q11" s="19"/>
      <c r="R11" s="19"/>
    </row>
    <row r="12" spans="6:19" ht="17.25" customHeight="1">
      <c r="F12" s="220" t="s">
        <v>441</v>
      </c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2"/>
    </row>
    <row r="13" spans="6:19" ht="6" customHeight="1">
      <c r="F13" s="201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18"/>
      <c r="S13" s="192"/>
    </row>
    <row r="14" spans="6:19" ht="17.25" customHeight="1">
      <c r="F14" s="202" t="s">
        <v>407</v>
      </c>
      <c r="G14" s="92" t="s">
        <v>408</v>
      </c>
      <c r="H14" s="92" t="s">
        <v>409</v>
      </c>
      <c r="I14" s="92" t="s">
        <v>410</v>
      </c>
      <c r="J14" s="92" t="s">
        <v>411</v>
      </c>
      <c r="K14" s="92" t="s">
        <v>413</v>
      </c>
      <c r="L14" s="92"/>
      <c r="M14" s="127" t="s">
        <v>414</v>
      </c>
      <c r="N14" s="128"/>
      <c r="O14" s="129"/>
      <c r="P14" s="118" t="s">
        <v>415</v>
      </c>
      <c r="Q14" s="119"/>
      <c r="R14" s="187" t="s">
        <v>442</v>
      </c>
      <c r="S14" s="223" t="s">
        <v>443</v>
      </c>
    </row>
    <row r="15" spans="6:19" ht="21" customHeight="1" thickBot="1">
      <c r="F15" s="224"/>
      <c r="G15" s="225"/>
      <c r="H15" s="225"/>
      <c r="I15" s="225"/>
      <c r="J15" s="225"/>
      <c r="K15" s="225"/>
      <c r="L15" s="225"/>
      <c r="M15" s="226"/>
      <c r="N15" s="227"/>
      <c r="O15" s="228"/>
      <c r="P15" s="229"/>
      <c r="Q15" s="229"/>
      <c r="R15" s="230"/>
      <c r="S15" s="231"/>
    </row>
    <row r="16" spans="6:19" ht="10.5" customHeight="1" thickBot="1">
      <c r="F16" s="205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</row>
    <row r="17" spans="6:19" ht="19.5" customHeight="1">
      <c r="F17" s="207" t="s">
        <v>395</v>
      </c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9"/>
    </row>
    <row r="18" spans="6:19" ht="19.5" customHeight="1">
      <c r="F18" s="210" t="s">
        <v>16</v>
      </c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3"/>
      <c r="S18" s="211"/>
    </row>
    <row r="19" spans="6:19" ht="19.5" customHeight="1">
      <c r="F19" s="130" t="s">
        <v>394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93"/>
      <c r="S19" s="211"/>
    </row>
    <row r="20" spans="6:19" ht="19.5" customHeight="1">
      <c r="F20" s="130" t="s">
        <v>390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93"/>
      <c r="S20" s="211"/>
    </row>
    <row r="21" spans="6:19" ht="19.5" customHeight="1">
      <c r="F21" s="130" t="s">
        <v>391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93"/>
      <c r="S21" s="211"/>
    </row>
    <row r="22" spans="6:19" ht="19.5" customHeight="1">
      <c r="F22" s="130" t="s">
        <v>392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93"/>
      <c r="S22" s="211"/>
    </row>
    <row r="23" spans="6:19" ht="19.5" customHeight="1">
      <c r="F23" s="130" t="s">
        <v>397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93"/>
      <c r="S23" s="211"/>
    </row>
    <row r="24" spans="6:19" ht="19.5" customHeight="1">
      <c r="F24" s="130" t="s">
        <v>15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93"/>
      <c r="S24" s="211"/>
    </row>
    <row r="25" spans="6:19" ht="19.5" customHeight="1">
      <c r="F25" s="130" t="s">
        <v>398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93"/>
      <c r="S25" s="211"/>
    </row>
    <row r="26" spans="6:19" ht="19.5" customHeight="1">
      <c r="F26" s="130" t="s">
        <v>393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93"/>
      <c r="S26" s="211"/>
    </row>
    <row r="27" spans="6:19" ht="19.5" customHeight="1" thickBot="1">
      <c r="F27" s="143" t="s">
        <v>405</v>
      </c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212"/>
      <c r="S27" s="213"/>
    </row>
    <row r="28" spans="6:16" ht="18" customHeight="1">
      <c r="F28" s="73"/>
      <c r="G28" s="73"/>
      <c r="H28" s="73"/>
      <c r="I28" s="73"/>
      <c r="J28" s="73"/>
      <c r="K28" s="73"/>
      <c r="L28" s="73"/>
      <c r="M28" s="77"/>
      <c r="N28" s="73"/>
      <c r="O28" s="73"/>
      <c r="P28" s="73"/>
    </row>
    <row r="29" spans="6:19" ht="18" customHeight="1">
      <c r="F29" s="195" t="s">
        <v>416</v>
      </c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</row>
    <row r="30" spans="6:16" ht="18" customHeight="1"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6:19" ht="18" customHeight="1">
      <c r="F31" s="80" t="s">
        <v>417</v>
      </c>
      <c r="G31" s="122"/>
      <c r="H31" s="123"/>
      <c r="I31" s="124"/>
      <c r="J31" s="80"/>
      <c r="K31" s="79" t="s">
        <v>49</v>
      </c>
      <c r="L31" s="80"/>
      <c r="M31" s="80"/>
      <c r="N31" s="196"/>
      <c r="O31" s="196"/>
      <c r="P31" s="196"/>
      <c r="Q31" s="196"/>
      <c r="R31" s="196"/>
      <c r="S31" s="196"/>
    </row>
    <row r="32" spans="6:16" ht="18" customHeight="1">
      <c r="F32" s="73"/>
      <c r="G32" s="73"/>
      <c r="H32" s="73"/>
      <c r="I32" s="73"/>
      <c r="J32" s="75"/>
      <c r="K32" s="75"/>
      <c r="L32" s="73"/>
      <c r="M32" s="73"/>
      <c r="N32" s="73"/>
      <c r="O32" s="73"/>
      <c r="P32" s="73"/>
    </row>
    <row r="33" spans="6:19" ht="18" customHeight="1">
      <c r="F33" s="72" t="s">
        <v>401</v>
      </c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</row>
    <row r="34" spans="6:16" ht="18" customHeight="1">
      <c r="F34" s="73"/>
      <c r="G34" s="73"/>
      <c r="H34" s="78"/>
      <c r="I34" s="78"/>
      <c r="J34" s="78"/>
      <c r="K34" s="78"/>
      <c r="L34" s="78"/>
      <c r="M34" s="78"/>
      <c r="N34" s="78"/>
      <c r="O34" s="78"/>
      <c r="P34" s="73"/>
    </row>
    <row r="35" spans="6:19" ht="18" customHeight="1">
      <c r="F35" s="74" t="s">
        <v>402</v>
      </c>
      <c r="G35" s="146"/>
      <c r="H35" s="147"/>
      <c r="I35" s="76"/>
      <c r="J35" s="145" t="s">
        <v>404</v>
      </c>
      <c r="K35" s="145"/>
      <c r="L35" s="145"/>
      <c r="M35" s="198"/>
      <c r="N35" s="198"/>
      <c r="O35" s="198"/>
      <c r="P35" s="198"/>
      <c r="Q35" s="198"/>
      <c r="R35" s="198"/>
      <c r="S35" s="198"/>
    </row>
    <row r="36" spans="6:16" ht="18" customHeight="1">
      <c r="F36" s="73"/>
      <c r="G36" s="71"/>
      <c r="H36" s="71"/>
      <c r="I36" s="73"/>
      <c r="J36" s="73"/>
      <c r="K36" s="73"/>
      <c r="L36" s="73"/>
      <c r="M36" s="73"/>
      <c r="N36" s="73"/>
      <c r="O36" s="73"/>
      <c r="P36" s="73"/>
    </row>
    <row r="37" spans="6:19" ht="18" customHeight="1">
      <c r="F37" s="80" t="s">
        <v>403</v>
      </c>
      <c r="G37" s="80"/>
      <c r="H37" s="80"/>
      <c r="I37" s="80"/>
      <c r="J37" s="80"/>
      <c r="K37" s="196"/>
      <c r="L37" s="196"/>
      <c r="M37" s="196"/>
      <c r="N37" s="196"/>
      <c r="O37" s="196"/>
      <c r="P37" s="196"/>
      <c r="Q37" s="196"/>
      <c r="R37" s="196"/>
      <c r="S37" s="196"/>
    </row>
    <row r="38" spans="6:18" ht="18" customHeight="1">
      <c r="F38" s="80"/>
      <c r="G38" s="80"/>
      <c r="H38" s="80"/>
      <c r="I38" s="80"/>
      <c r="J38" s="80"/>
      <c r="K38" s="97"/>
      <c r="L38" s="97"/>
      <c r="M38" s="97"/>
      <c r="N38" s="97"/>
      <c r="O38" s="97"/>
      <c r="P38" s="97"/>
      <c r="Q38" s="97"/>
      <c r="R38" s="97"/>
    </row>
    <row r="39" spans="6:19" ht="18" customHeight="1">
      <c r="F39" s="125" t="s">
        <v>418</v>
      </c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</row>
    <row r="40" spans="6:18" ht="6" customHeight="1"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</row>
    <row r="41" spans="6:19" ht="112.5" customHeight="1"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</row>
    <row r="42" spans="6:18" ht="6" customHeight="1"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6:19" ht="18" customHeight="1">
      <c r="F43" s="125" t="s">
        <v>419</v>
      </c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</row>
    <row r="44" spans="6:19" ht="18" customHeight="1">
      <c r="F44" s="98"/>
      <c r="G44" s="113" t="s">
        <v>420</v>
      </c>
      <c r="H44" s="113"/>
      <c r="I44" s="98" t="s">
        <v>421</v>
      </c>
      <c r="J44" s="113" t="s">
        <v>422</v>
      </c>
      <c r="K44" s="113"/>
      <c r="L44" s="113"/>
      <c r="M44" s="113"/>
      <c r="N44" s="113"/>
      <c r="O44" s="113"/>
      <c r="P44" s="113"/>
      <c r="Q44" s="113"/>
      <c r="R44" s="113"/>
      <c r="S44" s="113"/>
    </row>
    <row r="45" spans="6:19" ht="24.75" customHeight="1">
      <c r="F45" s="101" t="s">
        <v>423</v>
      </c>
      <c r="G45" s="114"/>
      <c r="H45" s="115"/>
      <c r="I45" s="99"/>
      <c r="J45" s="113"/>
      <c r="K45" s="113"/>
      <c r="L45" s="113"/>
      <c r="M45" s="113"/>
      <c r="N45" s="113"/>
      <c r="O45" s="113"/>
      <c r="P45" s="113"/>
      <c r="Q45" s="113"/>
      <c r="R45" s="113"/>
      <c r="S45" s="113"/>
    </row>
    <row r="46" spans="6:19" ht="24.75" customHeight="1">
      <c r="F46" s="101" t="s">
        <v>424</v>
      </c>
      <c r="G46" s="114"/>
      <c r="H46" s="115"/>
      <c r="I46" s="99"/>
      <c r="J46" s="113"/>
      <c r="K46" s="113"/>
      <c r="L46" s="113"/>
      <c r="M46" s="113"/>
      <c r="N46" s="113"/>
      <c r="O46" s="113"/>
      <c r="P46" s="113"/>
      <c r="Q46" s="113"/>
      <c r="R46" s="113"/>
      <c r="S46" s="113"/>
    </row>
    <row r="47" spans="6:19" ht="24.75" customHeight="1">
      <c r="F47" s="101" t="s">
        <v>425</v>
      </c>
      <c r="G47" s="114"/>
      <c r="H47" s="115"/>
      <c r="I47" s="99"/>
      <c r="J47" s="113"/>
      <c r="K47" s="113"/>
      <c r="L47" s="113"/>
      <c r="M47" s="113"/>
      <c r="N47" s="113"/>
      <c r="O47" s="113"/>
      <c r="P47" s="113"/>
      <c r="Q47" s="113"/>
      <c r="R47" s="113"/>
      <c r="S47" s="113"/>
    </row>
    <row r="48" spans="6:19" ht="24.75" customHeight="1">
      <c r="F48" s="101" t="s">
        <v>426</v>
      </c>
      <c r="G48" s="114"/>
      <c r="H48" s="115"/>
      <c r="I48" s="99"/>
      <c r="J48" s="113"/>
      <c r="K48" s="113"/>
      <c r="L48" s="113"/>
      <c r="M48" s="113"/>
      <c r="N48" s="113"/>
      <c r="O48" s="113"/>
      <c r="P48" s="113"/>
      <c r="Q48" s="113"/>
      <c r="R48" s="113"/>
      <c r="S48" s="113"/>
    </row>
    <row r="49" spans="6:18" ht="6" customHeight="1">
      <c r="F49" s="102"/>
      <c r="G49" s="103"/>
      <c r="H49" s="103"/>
      <c r="I49" s="83"/>
      <c r="J49" s="103"/>
      <c r="K49" s="103"/>
      <c r="L49" s="103"/>
      <c r="M49" s="103"/>
      <c r="N49" s="103"/>
      <c r="O49" s="103"/>
      <c r="P49" s="103"/>
      <c r="Q49" s="103"/>
      <c r="R49" s="103"/>
    </row>
    <row r="50" spans="6:19" ht="18" customHeight="1">
      <c r="F50" s="125" t="s">
        <v>427</v>
      </c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</row>
    <row r="51" spans="6:19" ht="24.75" customHeight="1">
      <c r="F51" s="100"/>
      <c r="G51" s="148" t="s">
        <v>420</v>
      </c>
      <c r="H51" s="148"/>
      <c r="I51" s="100" t="s">
        <v>421</v>
      </c>
      <c r="J51" s="148" t="s">
        <v>435</v>
      </c>
      <c r="K51" s="148"/>
      <c r="L51" s="148"/>
      <c r="M51" s="148"/>
      <c r="N51" s="148"/>
      <c r="O51" s="148"/>
      <c r="P51" s="148"/>
      <c r="Q51" s="148"/>
      <c r="R51" s="148"/>
      <c r="S51" s="148"/>
    </row>
    <row r="52" spans="6:19" ht="44.25" customHeight="1">
      <c r="F52" s="104" t="s">
        <v>428</v>
      </c>
      <c r="G52" s="113"/>
      <c r="H52" s="113"/>
      <c r="I52" s="99"/>
      <c r="J52" s="113"/>
      <c r="K52" s="113"/>
      <c r="L52" s="113"/>
      <c r="M52" s="113"/>
      <c r="N52" s="113"/>
      <c r="O52" s="113"/>
      <c r="P52" s="113"/>
      <c r="Q52" s="113"/>
      <c r="R52" s="113"/>
      <c r="S52" s="113"/>
    </row>
    <row r="53" spans="6:20" ht="36" customHeight="1">
      <c r="F53" s="104" t="s">
        <v>429</v>
      </c>
      <c r="G53" s="113"/>
      <c r="H53" s="113"/>
      <c r="I53" s="99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82"/>
    </row>
    <row r="54" spans="6:20" ht="39" customHeight="1">
      <c r="F54" s="104" t="s">
        <v>430</v>
      </c>
      <c r="G54" s="113"/>
      <c r="H54" s="113"/>
      <c r="I54" s="99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82"/>
    </row>
    <row r="55" spans="6:20" ht="39" customHeight="1">
      <c r="F55" s="104" t="s">
        <v>434</v>
      </c>
      <c r="G55" s="114"/>
      <c r="H55" s="115"/>
      <c r="I55" s="99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82"/>
    </row>
    <row r="56" spans="6:19" ht="29.25" customHeight="1">
      <c r="F56" s="101" t="s">
        <v>431</v>
      </c>
      <c r="G56" s="113"/>
      <c r="H56" s="113"/>
      <c r="I56" s="99"/>
      <c r="J56" s="113"/>
      <c r="K56" s="113"/>
      <c r="L56" s="113"/>
      <c r="M56" s="113"/>
      <c r="N56" s="113"/>
      <c r="O56" s="113"/>
      <c r="P56" s="113"/>
      <c r="Q56" s="113"/>
      <c r="R56" s="113"/>
      <c r="S56" s="113"/>
    </row>
    <row r="57" spans="6:19" ht="33.75" customHeight="1">
      <c r="F57" s="94" t="s">
        <v>432</v>
      </c>
      <c r="G57" s="116"/>
      <c r="H57" s="117"/>
      <c r="I57" s="105"/>
      <c r="J57" s="193"/>
      <c r="K57" s="193"/>
      <c r="L57" s="193"/>
      <c r="M57" s="193"/>
      <c r="N57" s="193"/>
      <c r="O57" s="193"/>
      <c r="P57" s="193"/>
      <c r="Q57" s="193"/>
      <c r="R57" s="193"/>
      <c r="S57" s="193"/>
    </row>
    <row r="58" spans="6:19" ht="38.25" customHeight="1">
      <c r="F58" s="106" t="s">
        <v>433</v>
      </c>
      <c r="G58" s="116"/>
      <c r="H58" s="117"/>
      <c r="I58" s="105"/>
      <c r="J58" s="193"/>
      <c r="K58" s="193"/>
      <c r="L58" s="193"/>
      <c r="M58" s="193"/>
      <c r="N58" s="193"/>
      <c r="O58" s="193"/>
      <c r="P58" s="193"/>
      <c r="Q58" s="193"/>
      <c r="R58" s="193"/>
      <c r="S58" s="193"/>
    </row>
    <row r="60" spans="6:19" ht="18" customHeight="1">
      <c r="F60" s="112" t="s">
        <v>436</v>
      </c>
      <c r="G60" s="112"/>
      <c r="H60" s="112"/>
      <c r="I60" s="112"/>
      <c r="J60" s="111"/>
      <c r="K60" s="199" t="s">
        <v>437</v>
      </c>
      <c r="L60" s="199"/>
      <c r="M60" s="199"/>
      <c r="N60" s="199"/>
      <c r="O60" s="199"/>
      <c r="P60" s="199"/>
      <c r="Q60" s="199"/>
      <c r="R60" s="199"/>
      <c r="S60" s="199"/>
    </row>
    <row r="61" spans="6:19" ht="126.75" customHeight="1">
      <c r="F61" s="108"/>
      <c r="G61" s="109"/>
      <c r="H61" s="109"/>
      <c r="I61" s="110"/>
      <c r="J61" s="107"/>
      <c r="K61" s="200"/>
      <c r="L61" s="200"/>
      <c r="M61" s="200"/>
      <c r="N61" s="200"/>
      <c r="O61" s="200"/>
      <c r="P61" s="200"/>
      <c r="Q61" s="200"/>
      <c r="R61" s="200"/>
      <c r="S61" s="200"/>
    </row>
  </sheetData>
  <sheetProtection selectLockedCells="1"/>
  <mergeCells count="83">
    <mergeCell ref="J55:S55"/>
    <mergeCell ref="J56:S56"/>
    <mergeCell ref="J57:S57"/>
    <mergeCell ref="J58:S58"/>
    <mergeCell ref="K60:S60"/>
    <mergeCell ref="K61:S61"/>
    <mergeCell ref="J46:S46"/>
    <mergeCell ref="J47:S47"/>
    <mergeCell ref="J48:S48"/>
    <mergeCell ref="F50:S50"/>
    <mergeCell ref="J51:S51"/>
    <mergeCell ref="J52:S52"/>
    <mergeCell ref="G33:S33"/>
    <mergeCell ref="M35:S35"/>
    <mergeCell ref="K37:S37"/>
    <mergeCell ref="F39:S39"/>
    <mergeCell ref="F41:S41"/>
    <mergeCell ref="F43:S43"/>
    <mergeCell ref="R24:S24"/>
    <mergeCell ref="R25:S25"/>
    <mergeCell ref="R26:S26"/>
    <mergeCell ref="R27:S27"/>
    <mergeCell ref="F29:S29"/>
    <mergeCell ref="N31:S31"/>
    <mergeCell ref="F3:S3"/>
    <mergeCell ref="F4:S4"/>
    <mergeCell ref="P5:S5"/>
    <mergeCell ref="P6:S6"/>
    <mergeCell ref="P7:S7"/>
    <mergeCell ref="G51:H51"/>
    <mergeCell ref="P14:Q14"/>
    <mergeCell ref="P15:Q15"/>
    <mergeCell ref="H9:S9"/>
    <mergeCell ref="H10:S10"/>
    <mergeCell ref="F12:S12"/>
    <mergeCell ref="J5:K5"/>
    <mergeCell ref="J35:L35"/>
    <mergeCell ref="G35:H35"/>
    <mergeCell ref="G48:H48"/>
    <mergeCell ref="F16:S16"/>
    <mergeCell ref="F17:S17"/>
    <mergeCell ref="R18:S18"/>
    <mergeCell ref="F27:Q27"/>
    <mergeCell ref="F22:Q22"/>
    <mergeCell ref="F18:Q18"/>
    <mergeCell ref="F19:Q19"/>
    <mergeCell ref="F21:Q21"/>
    <mergeCell ref="F20:Q20"/>
    <mergeCell ref="R19:S19"/>
    <mergeCell ref="R20:S20"/>
    <mergeCell ref="R21:S21"/>
    <mergeCell ref="J6:K6"/>
    <mergeCell ref="L7:O7"/>
    <mergeCell ref="G46:H46"/>
    <mergeCell ref="G47:H47"/>
    <mergeCell ref="F5:I5"/>
    <mergeCell ref="F25:Q25"/>
    <mergeCell ref="F26:Q26"/>
    <mergeCell ref="F6:I6"/>
    <mergeCell ref="M5:O5"/>
    <mergeCell ref="F23:Q23"/>
    <mergeCell ref="F24:Q24"/>
    <mergeCell ref="G44:H44"/>
    <mergeCell ref="G45:H45"/>
    <mergeCell ref="J44:S44"/>
    <mergeCell ref="J45:S45"/>
    <mergeCell ref="J7:K7"/>
    <mergeCell ref="G31:I31"/>
    <mergeCell ref="F40:R40"/>
    <mergeCell ref="M14:O14"/>
    <mergeCell ref="M15:O15"/>
    <mergeCell ref="R22:S22"/>
    <mergeCell ref="R23:S23"/>
    <mergeCell ref="G58:H58"/>
    <mergeCell ref="G52:H52"/>
    <mergeCell ref="G53:H53"/>
    <mergeCell ref="G54:H54"/>
    <mergeCell ref="J53:S53"/>
    <mergeCell ref="J54:S54"/>
    <mergeCell ref="F60:I60"/>
    <mergeCell ref="G56:H56"/>
    <mergeCell ref="G55:H55"/>
    <mergeCell ref="G57:H57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G1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9" sqref="A9:F9"/>
    </sheetView>
  </sheetViews>
  <sheetFormatPr defaultColWidth="11.421875" defaultRowHeight="15"/>
  <cols>
    <col min="1" max="1" width="25.28125" style="0" customWidth="1"/>
    <col min="2" max="2" width="12.7109375" style="0" customWidth="1"/>
    <col min="3" max="3" width="27.8515625" style="0" bestFit="1" customWidth="1"/>
    <col min="4" max="4" width="10.7109375" style="0" customWidth="1"/>
    <col min="5" max="5" width="33.28125" style="0" customWidth="1"/>
    <col min="6" max="6" width="71.00390625" style="0" bestFit="1" customWidth="1"/>
    <col min="7" max="7" width="42.7109375" style="0" customWidth="1"/>
  </cols>
  <sheetData>
    <row r="1" spans="1:6" ht="14.25">
      <c r="A1" s="22" t="s">
        <v>254</v>
      </c>
      <c r="B1" s="22" t="s">
        <v>275</v>
      </c>
      <c r="C1" s="22" t="s">
        <v>255</v>
      </c>
      <c r="D1" s="22" t="s">
        <v>50</v>
      </c>
      <c r="E1" s="22" t="s">
        <v>256</v>
      </c>
      <c r="F1" s="22" t="s">
        <v>229</v>
      </c>
    </row>
    <row r="2" spans="1:6" ht="14.25">
      <c r="A2" s="29" t="s">
        <v>43</v>
      </c>
      <c r="B2" s="30" t="s">
        <v>270</v>
      </c>
      <c r="C2" s="30" t="s">
        <v>375</v>
      </c>
      <c r="D2" s="31" t="s">
        <v>255</v>
      </c>
      <c r="E2" s="30" t="s">
        <v>257</v>
      </c>
      <c r="F2" s="22" t="str">
        <f aca="true" t="shared" si="0" ref="F2:F15">CONCATENATE("A ",B2," ",C2,", ",D2,", ",E2)</f>
        <v>A Madame Evelyne DURRAND, IEN, ce.9710934n@ac-guadeloupe.fr</v>
      </c>
    </row>
    <row r="3" spans="1:6" ht="14.25">
      <c r="A3" s="51" t="s">
        <v>317</v>
      </c>
      <c r="B3" s="30" t="s">
        <v>270</v>
      </c>
      <c r="C3" s="30" t="s">
        <v>321</v>
      </c>
      <c r="D3" s="31" t="s">
        <v>255</v>
      </c>
      <c r="E3" s="30" t="s">
        <v>269</v>
      </c>
      <c r="F3" s="22" t="str">
        <f t="shared" si="0"/>
        <v>A Madame Geneviève STROZYK-AUBRUN , IEN, ce.9710936r@ac-guadeloupe.fr</v>
      </c>
    </row>
    <row r="4" spans="1:6" ht="14.25">
      <c r="A4" s="29" t="s">
        <v>252</v>
      </c>
      <c r="B4" s="30" t="s">
        <v>270</v>
      </c>
      <c r="C4" s="30" t="s">
        <v>272</v>
      </c>
      <c r="D4" s="31" t="s">
        <v>255</v>
      </c>
      <c r="E4" s="30" t="s">
        <v>259</v>
      </c>
      <c r="F4" s="22" t="str">
        <f t="shared" si="0"/>
        <v>A Madame Daniella DOLIUM , IEN, ce.9710928g@ac-guadeloupe.fr</v>
      </c>
    </row>
    <row r="5" spans="1:6" ht="14.25">
      <c r="A5" s="29" t="s">
        <v>249</v>
      </c>
      <c r="B5" s="30" t="s">
        <v>271</v>
      </c>
      <c r="C5" s="30" t="s">
        <v>376</v>
      </c>
      <c r="D5" s="31" t="s">
        <v>255</v>
      </c>
      <c r="E5" s="30" t="s">
        <v>260</v>
      </c>
      <c r="F5" s="22" t="str">
        <f t="shared" si="0"/>
        <v>A Monsieur Fabrice LOMON, IEN, ce.9710930j@ac-guadeloupe.fr</v>
      </c>
    </row>
    <row r="6" spans="1:6" ht="14.25">
      <c r="A6" s="29" t="s">
        <v>44</v>
      </c>
      <c r="B6" s="30" t="s">
        <v>270</v>
      </c>
      <c r="C6" s="30" t="s">
        <v>377</v>
      </c>
      <c r="D6" s="31" t="s">
        <v>378</v>
      </c>
      <c r="E6" s="30" t="s">
        <v>261</v>
      </c>
      <c r="F6" s="22" t="str">
        <f t="shared" si="0"/>
        <v>A Madame Nathalie ZEBRE, IEN (ff), ce.9710927f@ac-guadeloupe.fr</v>
      </c>
    </row>
    <row r="7" spans="1:6" ht="14.25">
      <c r="A7" s="29" t="s">
        <v>253</v>
      </c>
      <c r="B7" s="30" t="s">
        <v>271</v>
      </c>
      <c r="C7" s="30" t="s">
        <v>276</v>
      </c>
      <c r="D7" s="31" t="s">
        <v>255</v>
      </c>
      <c r="E7" s="30" t="s">
        <v>262</v>
      </c>
      <c r="F7" s="22" t="str">
        <f t="shared" si="0"/>
        <v>A Monsieur Matthieu CHALCOU , IEN, ce.9710929h@ac-guadeloupe.fr</v>
      </c>
    </row>
    <row r="8" spans="1:6" ht="14.25">
      <c r="A8" s="29" t="s">
        <v>302</v>
      </c>
      <c r="B8" s="30" t="s">
        <v>271</v>
      </c>
      <c r="C8" s="32" t="s">
        <v>244</v>
      </c>
      <c r="D8" s="31" t="s">
        <v>255</v>
      </c>
      <c r="E8" s="30" t="s">
        <v>263</v>
      </c>
      <c r="F8" s="22" t="str">
        <f t="shared" si="0"/>
        <v>A Monsieur Olivier MIRVAL, IEN, ce.9710932l@ac-guadeloupe.fr</v>
      </c>
    </row>
    <row r="9" spans="1:6" ht="14.25">
      <c r="A9" s="29" t="s">
        <v>45</v>
      </c>
      <c r="B9" s="30" t="s">
        <v>270</v>
      </c>
      <c r="C9" s="30" t="s">
        <v>379</v>
      </c>
      <c r="D9" s="31" t="s">
        <v>255</v>
      </c>
      <c r="E9" s="30" t="s">
        <v>264</v>
      </c>
      <c r="F9" s="22" t="str">
        <f t="shared" si="0"/>
        <v>A Madame Corinne LETIN-MAGDELEINE, IEN, ce.9710980k@ac-guadeloupe.fr</v>
      </c>
    </row>
    <row r="10" spans="1:6" ht="14.25">
      <c r="A10" s="29" t="s">
        <v>46</v>
      </c>
      <c r="B10" s="30" t="s">
        <v>271</v>
      </c>
      <c r="C10" s="30" t="s">
        <v>380</v>
      </c>
      <c r="D10" s="31" t="s">
        <v>255</v>
      </c>
      <c r="E10" s="30" t="s">
        <v>265</v>
      </c>
      <c r="F10" s="22" t="str">
        <f t="shared" si="0"/>
        <v>A Monsieur Dominique BOYER, IEN, ce.9710994v@ac-guadeloupe.fr</v>
      </c>
    </row>
    <row r="11" spans="1:6" ht="14.25">
      <c r="A11" s="29" t="s">
        <v>47</v>
      </c>
      <c r="B11" s="30" t="s">
        <v>271</v>
      </c>
      <c r="C11" s="30" t="s">
        <v>273</v>
      </c>
      <c r="D11" s="31" t="s">
        <v>255</v>
      </c>
      <c r="E11" s="30" t="s">
        <v>266</v>
      </c>
      <c r="F11" s="22" t="str">
        <f t="shared" si="0"/>
        <v>A Monsieur Bernard DRYMON , IEN, ce.9710933m@ac-guadeloupe.fr</v>
      </c>
    </row>
    <row r="12" spans="1:6" ht="14.25">
      <c r="A12" s="29" t="s">
        <v>303</v>
      </c>
      <c r="B12" s="30" t="s">
        <v>270</v>
      </c>
      <c r="C12" s="30" t="s">
        <v>381</v>
      </c>
      <c r="D12" s="31" t="s">
        <v>255</v>
      </c>
      <c r="E12" s="30" t="s">
        <v>258</v>
      </c>
      <c r="F12" s="22" t="str">
        <f t="shared" si="0"/>
        <v>A Madame Annick PATCHE, IEN, ce.9710935p@ac-guadeloupe.fr</v>
      </c>
    </row>
    <row r="13" spans="1:6" ht="14.25">
      <c r="A13" s="29" t="s">
        <v>250</v>
      </c>
      <c r="B13" s="30" t="s">
        <v>271</v>
      </c>
      <c r="C13" s="30" t="s">
        <v>274</v>
      </c>
      <c r="D13" s="31" t="s">
        <v>255</v>
      </c>
      <c r="E13" s="30" t="s">
        <v>267</v>
      </c>
      <c r="F13" s="22" t="str">
        <f t="shared" si="0"/>
        <v>A Monsieur Jean-Louis LAZARD , IEN, ce.9711129a@ac-guadeloupe.fr</v>
      </c>
    </row>
    <row r="14" spans="1:6" ht="14.25">
      <c r="A14" s="29" t="s">
        <v>251</v>
      </c>
      <c r="B14" s="30" t="s">
        <v>271</v>
      </c>
      <c r="C14" s="30" t="s">
        <v>382</v>
      </c>
      <c r="D14" s="31" t="s">
        <v>255</v>
      </c>
      <c r="E14" s="30" t="s">
        <v>268</v>
      </c>
      <c r="F14" s="22" t="str">
        <f t="shared" si="0"/>
        <v>A Monsieur Carlos CRUZ, IEN, ce.9710931k@ac-guadeloupe.fr</v>
      </c>
    </row>
    <row r="15" spans="1:6" ht="14.25">
      <c r="A15" s="29" t="s">
        <v>318</v>
      </c>
      <c r="B15" s="31" t="s">
        <v>270</v>
      </c>
      <c r="C15" s="31" t="s">
        <v>383</v>
      </c>
      <c r="D15" s="31" t="s">
        <v>319</v>
      </c>
      <c r="E15" s="53" t="s">
        <v>320</v>
      </c>
      <c r="F15" s="22" t="str">
        <f t="shared" si="0"/>
        <v>A Madame Cynthia FRENET, IEN-ADJ IA, ce.ienadjoint@ac-guadeloupe.fr</v>
      </c>
    </row>
    <row r="16" spans="1:7" ht="14.25">
      <c r="A16" s="20"/>
      <c r="B16" s="20"/>
      <c r="C16" s="20"/>
      <c r="D16" s="20"/>
      <c r="E16" s="20"/>
      <c r="F16" s="21"/>
      <c r="G16" s="21"/>
    </row>
    <row r="17" spans="2:6" ht="14.25">
      <c r="B17" s="21"/>
      <c r="C17" s="21"/>
      <c r="D17" s="21"/>
      <c r="E17" s="21"/>
      <c r="F17" s="21"/>
    </row>
  </sheetData>
  <sheetProtection/>
  <autoFilter ref="A1:F14"/>
  <hyperlinks>
    <hyperlink ref="E15" r:id="rId1" display="ce.ienadjoint@ac-guadeloupe.fr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2:L90"/>
  <sheetViews>
    <sheetView zoomScalePageLayoutView="0" workbookViewId="0" topLeftCell="A52">
      <selection activeCell="H88" sqref="H88"/>
    </sheetView>
  </sheetViews>
  <sheetFormatPr defaultColWidth="11.421875" defaultRowHeight="15"/>
  <cols>
    <col min="1" max="1" width="20.00390625" style="0" customWidth="1"/>
    <col min="2" max="2" width="4.00390625" style="0" customWidth="1"/>
    <col min="3" max="3" width="12.57421875" style="0" bestFit="1" customWidth="1"/>
    <col min="4" max="4" width="4.57421875" style="0" customWidth="1"/>
    <col min="5" max="5" width="22.140625" style="0" customWidth="1"/>
    <col min="6" max="6" width="3.57421875" style="0" customWidth="1"/>
    <col min="7" max="7" width="23.57421875" style="0" customWidth="1"/>
    <col min="9" max="9" width="6.00390625" style="0" customWidth="1"/>
    <col min="13" max="13" width="4.7109375" style="0" customWidth="1"/>
  </cols>
  <sheetData>
    <row r="1" ht="15" thickBot="1"/>
    <row r="2" spans="1:12" ht="14.25">
      <c r="A2" s="158" t="s">
        <v>0</v>
      </c>
      <c r="B2" s="161"/>
      <c r="C2" s="161"/>
      <c r="D2" s="161"/>
      <c r="E2" s="161"/>
      <c r="F2" s="161"/>
      <c r="G2" s="161"/>
      <c r="H2" s="162"/>
      <c r="J2" s="158" t="s">
        <v>10</v>
      </c>
      <c r="K2" s="159"/>
      <c r="L2" s="160"/>
    </row>
    <row r="3" spans="1:12" ht="14.25">
      <c r="A3" s="155" t="s">
        <v>230</v>
      </c>
      <c r="B3" s="156"/>
      <c r="C3" s="156"/>
      <c r="D3" s="156"/>
      <c r="E3" s="156"/>
      <c r="F3" s="156"/>
      <c r="G3" s="156"/>
      <c r="H3" s="157"/>
      <c r="J3" s="152" t="s">
        <v>231</v>
      </c>
      <c r="K3" s="153"/>
      <c r="L3" s="154"/>
    </row>
    <row r="4" spans="1:12" ht="14.25">
      <c r="A4" s="149" t="s">
        <v>1</v>
      </c>
      <c r="B4" s="150"/>
      <c r="C4" s="150"/>
      <c r="D4" s="150"/>
      <c r="E4" s="150"/>
      <c r="F4" s="150"/>
      <c r="G4" s="150"/>
      <c r="H4" s="151"/>
      <c r="J4" s="149" t="s">
        <v>11</v>
      </c>
      <c r="K4" s="150"/>
      <c r="L4" s="151"/>
    </row>
    <row r="5" spans="1:12" ht="14.25">
      <c r="A5" s="149" t="s">
        <v>2</v>
      </c>
      <c r="B5" s="150"/>
      <c r="C5" s="150"/>
      <c r="D5" s="150"/>
      <c r="E5" s="150"/>
      <c r="F5" s="150"/>
      <c r="G5" s="150"/>
      <c r="H5" s="151"/>
      <c r="J5" s="149" t="s">
        <v>309</v>
      </c>
      <c r="K5" s="150"/>
      <c r="L5" s="151"/>
    </row>
    <row r="6" spans="1:12" ht="14.25">
      <c r="A6" s="149" t="s">
        <v>3</v>
      </c>
      <c r="B6" s="150"/>
      <c r="C6" s="150"/>
      <c r="D6" s="150"/>
      <c r="E6" s="150"/>
      <c r="F6" s="150"/>
      <c r="G6" s="150"/>
      <c r="H6" s="151"/>
      <c r="J6" s="149" t="s">
        <v>12</v>
      </c>
      <c r="K6" s="150"/>
      <c r="L6" s="151"/>
    </row>
    <row r="7" spans="1:12" ht="14.25">
      <c r="A7" s="149" t="s">
        <v>4</v>
      </c>
      <c r="B7" s="150"/>
      <c r="C7" s="150"/>
      <c r="D7" s="150"/>
      <c r="E7" s="150"/>
      <c r="F7" s="150"/>
      <c r="G7" s="150"/>
      <c r="H7" s="151"/>
      <c r="J7" s="149" t="s">
        <v>13</v>
      </c>
      <c r="K7" s="150"/>
      <c r="L7" s="151"/>
    </row>
    <row r="8" spans="1:12" ht="14.25">
      <c r="A8" s="149" t="s">
        <v>5</v>
      </c>
      <c r="B8" s="150"/>
      <c r="C8" s="150"/>
      <c r="D8" s="150"/>
      <c r="E8" s="150"/>
      <c r="F8" s="150"/>
      <c r="G8" s="150"/>
      <c r="H8" s="151"/>
      <c r="J8" s="149" t="s">
        <v>14</v>
      </c>
      <c r="K8" s="150"/>
      <c r="L8" s="151"/>
    </row>
    <row r="9" spans="1:12" ht="14.25">
      <c r="A9" s="149" t="s">
        <v>6</v>
      </c>
      <c r="B9" s="150"/>
      <c r="C9" s="150"/>
      <c r="D9" s="150"/>
      <c r="E9" s="150"/>
      <c r="F9" s="150"/>
      <c r="G9" s="150"/>
      <c r="H9" s="151"/>
      <c r="J9" s="149" t="s">
        <v>15</v>
      </c>
      <c r="K9" s="150"/>
      <c r="L9" s="151"/>
    </row>
    <row r="10" spans="1:12" ht="14.25">
      <c r="A10" s="149" t="s">
        <v>7</v>
      </c>
      <c r="B10" s="150"/>
      <c r="C10" s="150"/>
      <c r="D10" s="150"/>
      <c r="E10" s="150"/>
      <c r="F10" s="150"/>
      <c r="G10" s="150"/>
      <c r="H10" s="151"/>
      <c r="J10" s="149" t="s">
        <v>16</v>
      </c>
      <c r="K10" s="150"/>
      <c r="L10" s="151"/>
    </row>
    <row r="11" spans="1:12" ht="14.25">
      <c r="A11" s="149" t="s">
        <v>8</v>
      </c>
      <c r="B11" s="150"/>
      <c r="C11" s="150"/>
      <c r="D11" s="150"/>
      <c r="E11" s="150"/>
      <c r="F11" s="150"/>
      <c r="G11" s="150"/>
      <c r="H11" s="151"/>
      <c r="J11" s="149" t="s">
        <v>17</v>
      </c>
      <c r="K11" s="150"/>
      <c r="L11" s="151"/>
    </row>
    <row r="12" spans="1:12" ht="15" thickBot="1">
      <c r="A12" s="163" t="s">
        <v>9</v>
      </c>
      <c r="B12" s="164"/>
      <c r="C12" s="164"/>
      <c r="D12" s="164"/>
      <c r="E12" s="164"/>
      <c r="F12" s="164"/>
      <c r="G12" s="164"/>
      <c r="H12" s="165"/>
      <c r="J12" s="149" t="s">
        <v>18</v>
      </c>
      <c r="K12" s="150"/>
      <c r="L12" s="151"/>
    </row>
    <row r="13" spans="10:12" ht="15" thickBot="1">
      <c r="J13" s="149" t="s">
        <v>19</v>
      </c>
      <c r="K13" s="150"/>
      <c r="L13" s="151"/>
    </row>
    <row r="14" spans="1:12" ht="14.25">
      <c r="A14" s="158" t="s">
        <v>24</v>
      </c>
      <c r="B14" s="160"/>
      <c r="E14" s="3"/>
      <c r="G14" s="3"/>
      <c r="J14" s="149" t="s">
        <v>20</v>
      </c>
      <c r="K14" s="150"/>
      <c r="L14" s="151"/>
    </row>
    <row r="15" spans="1:12" ht="14.25">
      <c r="A15" s="152" t="s">
        <v>231</v>
      </c>
      <c r="B15" s="154"/>
      <c r="C15" s="4"/>
      <c r="D15" s="4"/>
      <c r="E15" s="12" t="s">
        <v>231</v>
      </c>
      <c r="G15" s="1" t="s">
        <v>240</v>
      </c>
      <c r="J15" s="149" t="s">
        <v>21</v>
      </c>
      <c r="K15" s="150"/>
      <c r="L15" s="151"/>
    </row>
    <row r="16" spans="1:12" ht="14.25">
      <c r="A16" s="149" t="s">
        <v>25</v>
      </c>
      <c r="B16" s="151"/>
      <c r="E16" s="1" t="s">
        <v>29</v>
      </c>
      <c r="G16" s="1" t="s">
        <v>234</v>
      </c>
      <c r="J16" s="149" t="s">
        <v>310</v>
      </c>
      <c r="K16" s="150"/>
      <c r="L16" s="151"/>
    </row>
    <row r="17" spans="1:12" ht="15" thickBot="1">
      <c r="A17" s="149" t="s">
        <v>26</v>
      </c>
      <c r="B17" s="151"/>
      <c r="E17" s="2" t="s">
        <v>30</v>
      </c>
      <c r="G17" s="2" t="s">
        <v>236</v>
      </c>
      <c r="J17" s="149" t="s">
        <v>31</v>
      </c>
      <c r="K17" s="150"/>
      <c r="L17" s="151"/>
    </row>
    <row r="18" spans="1:12" ht="14.25">
      <c r="A18" s="149" t="s">
        <v>27</v>
      </c>
      <c r="B18" s="151"/>
      <c r="J18" s="149" t="s">
        <v>22</v>
      </c>
      <c r="K18" s="150"/>
      <c r="L18" s="151"/>
    </row>
    <row r="19" spans="1:12" ht="15" thickBot="1">
      <c r="A19" s="163" t="s">
        <v>28</v>
      </c>
      <c r="B19" s="165"/>
      <c r="J19" s="163" t="s">
        <v>23</v>
      </c>
      <c r="K19" s="164"/>
      <c r="L19" s="165"/>
    </row>
    <row r="20" ht="15" thickBot="1"/>
    <row r="21" spans="1:7" ht="14.25">
      <c r="A21" s="169" t="s">
        <v>32</v>
      </c>
      <c r="B21" s="161"/>
      <c r="C21" s="161"/>
      <c r="D21" s="161"/>
      <c r="E21" s="162"/>
      <c r="G21" s="3"/>
    </row>
    <row r="22" spans="1:7" ht="14.25">
      <c r="A22" s="166" t="s">
        <v>231</v>
      </c>
      <c r="B22" s="167"/>
      <c r="C22" s="167"/>
      <c r="D22" s="167"/>
      <c r="E22" s="168"/>
      <c r="G22" s="1" t="s">
        <v>240</v>
      </c>
    </row>
    <row r="23" spans="1:7" ht="14.25">
      <c r="A23" s="149" t="s">
        <v>38</v>
      </c>
      <c r="B23" s="150"/>
      <c r="C23" s="150"/>
      <c r="D23" s="150"/>
      <c r="E23" s="151"/>
      <c r="G23" s="1" t="s">
        <v>235</v>
      </c>
    </row>
    <row r="24" spans="1:7" ht="14.25">
      <c r="A24" s="149" t="s">
        <v>33</v>
      </c>
      <c r="B24" s="150"/>
      <c r="C24" s="150"/>
      <c r="D24" s="150"/>
      <c r="E24" s="151"/>
      <c r="G24" s="1" t="s">
        <v>237</v>
      </c>
    </row>
    <row r="25" spans="1:7" ht="14.25">
      <c r="A25" s="149" t="s">
        <v>37</v>
      </c>
      <c r="B25" s="150"/>
      <c r="C25" s="150"/>
      <c r="D25" s="150"/>
      <c r="E25" s="151"/>
      <c r="G25" s="1" t="s">
        <v>238</v>
      </c>
    </row>
    <row r="26" spans="1:7" ht="15" thickBot="1">
      <c r="A26" s="149" t="s">
        <v>42</v>
      </c>
      <c r="B26" s="150"/>
      <c r="C26" s="150"/>
      <c r="D26" s="150"/>
      <c r="E26" s="151"/>
      <c r="G26" s="2" t="s">
        <v>239</v>
      </c>
    </row>
    <row r="27" spans="1:5" ht="14.25">
      <c r="A27" s="149" t="s">
        <v>35</v>
      </c>
      <c r="B27" s="150"/>
      <c r="C27" s="150"/>
      <c r="D27" s="150"/>
      <c r="E27" s="151"/>
    </row>
    <row r="28" spans="1:5" ht="14.25">
      <c r="A28" s="149" t="s">
        <v>41</v>
      </c>
      <c r="B28" s="150"/>
      <c r="C28" s="150"/>
      <c r="D28" s="150"/>
      <c r="E28" s="151"/>
    </row>
    <row r="29" spans="1:5" ht="14.25">
      <c r="A29" s="149" t="s">
        <v>40</v>
      </c>
      <c r="B29" s="150"/>
      <c r="C29" s="150"/>
      <c r="D29" s="150"/>
      <c r="E29" s="151"/>
    </row>
    <row r="30" spans="1:5" ht="14.25">
      <c r="A30" s="149" t="s">
        <v>36</v>
      </c>
      <c r="B30" s="150"/>
      <c r="C30" s="150"/>
      <c r="D30" s="150"/>
      <c r="E30" s="151"/>
    </row>
    <row r="31" spans="1:5" ht="14.25">
      <c r="A31" s="149" t="s">
        <v>34</v>
      </c>
      <c r="B31" s="150"/>
      <c r="C31" s="150"/>
      <c r="D31" s="150"/>
      <c r="E31" s="151"/>
    </row>
    <row r="32" spans="1:5" ht="15" thickBot="1">
      <c r="A32" s="163" t="s">
        <v>39</v>
      </c>
      <c r="B32" s="164"/>
      <c r="C32" s="164"/>
      <c r="D32" s="164"/>
      <c r="E32" s="165"/>
    </row>
    <row r="35" ht="15" thickBot="1"/>
    <row r="36" spans="2:9" ht="14.25">
      <c r="B36" s="158" t="s">
        <v>0</v>
      </c>
      <c r="C36" s="161"/>
      <c r="D36" s="161"/>
      <c r="E36" s="161"/>
      <c r="F36" s="161"/>
      <c r="G36" s="161"/>
      <c r="H36" s="161"/>
      <c r="I36" s="162"/>
    </row>
    <row r="37" spans="2:9" ht="14.25">
      <c r="B37" s="155" t="s">
        <v>230</v>
      </c>
      <c r="C37" s="156"/>
      <c r="D37" s="156"/>
      <c r="E37" s="156"/>
      <c r="F37" s="156"/>
      <c r="G37" s="156"/>
      <c r="H37" s="156"/>
      <c r="I37" s="157"/>
    </row>
    <row r="38" spans="1:9" ht="14.25">
      <c r="A38">
        <v>1</v>
      </c>
      <c r="B38" s="149" t="s">
        <v>1</v>
      </c>
      <c r="C38" s="150"/>
      <c r="D38" s="150"/>
      <c r="E38" s="150"/>
      <c r="F38" s="150"/>
      <c r="G38" s="150"/>
      <c r="H38" s="150"/>
      <c r="I38" s="151"/>
    </row>
    <row r="39" spans="1:9" ht="14.25">
      <c r="A39">
        <v>2</v>
      </c>
      <c r="B39" s="149" t="s">
        <v>2</v>
      </c>
      <c r="C39" s="150"/>
      <c r="D39" s="150"/>
      <c r="E39" s="150"/>
      <c r="F39" s="150"/>
      <c r="G39" s="150"/>
      <c r="H39" s="150"/>
      <c r="I39" s="151"/>
    </row>
    <row r="40" spans="1:9" ht="14.25">
      <c r="A40">
        <v>3</v>
      </c>
      <c r="B40" s="149" t="s">
        <v>3</v>
      </c>
      <c r="C40" s="150"/>
      <c r="D40" s="150"/>
      <c r="E40" s="150"/>
      <c r="F40" s="150"/>
      <c r="G40" s="150"/>
      <c r="H40" s="150"/>
      <c r="I40" s="151"/>
    </row>
    <row r="41" spans="1:9" ht="14.25">
      <c r="A41">
        <v>4</v>
      </c>
      <c r="B41" s="149" t="s">
        <v>4</v>
      </c>
      <c r="C41" s="150"/>
      <c r="D41" s="150"/>
      <c r="E41" s="150"/>
      <c r="F41" s="150"/>
      <c r="G41" s="150"/>
      <c r="H41" s="150"/>
      <c r="I41" s="151"/>
    </row>
    <row r="42" spans="1:9" ht="14.25">
      <c r="A42">
        <v>5</v>
      </c>
      <c r="B42" s="149" t="s">
        <v>5</v>
      </c>
      <c r="C42" s="150"/>
      <c r="D42" s="150"/>
      <c r="E42" s="150"/>
      <c r="F42" s="150"/>
      <c r="G42" s="150"/>
      <c r="H42" s="150"/>
      <c r="I42" s="151"/>
    </row>
    <row r="43" spans="1:9" ht="14.25">
      <c r="A43">
        <v>6</v>
      </c>
      <c r="B43" s="149" t="s">
        <v>6</v>
      </c>
      <c r="C43" s="150"/>
      <c r="D43" s="150"/>
      <c r="E43" s="150"/>
      <c r="F43" s="150"/>
      <c r="G43" s="150"/>
      <c r="H43" s="150"/>
      <c r="I43" s="151"/>
    </row>
    <row r="44" spans="1:9" ht="14.25">
      <c r="A44">
        <v>7</v>
      </c>
      <c r="B44" s="149" t="s">
        <v>7</v>
      </c>
      <c r="C44" s="150"/>
      <c r="D44" s="150"/>
      <c r="E44" s="150"/>
      <c r="F44" s="150"/>
      <c r="G44" s="150"/>
      <c r="H44" s="150"/>
      <c r="I44" s="151"/>
    </row>
    <row r="45" spans="1:9" ht="14.25">
      <c r="A45">
        <v>8</v>
      </c>
      <c r="B45" s="149" t="s">
        <v>8</v>
      </c>
      <c r="C45" s="150"/>
      <c r="D45" s="150"/>
      <c r="E45" s="150"/>
      <c r="F45" s="150"/>
      <c r="G45" s="150"/>
      <c r="H45" s="150"/>
      <c r="I45" s="151"/>
    </row>
    <row r="46" spans="1:9" ht="15" thickBot="1">
      <c r="A46">
        <v>9</v>
      </c>
      <c r="B46" s="163" t="s">
        <v>9</v>
      </c>
      <c r="C46" s="164"/>
      <c r="D46" s="164"/>
      <c r="E46" s="164"/>
      <c r="F46" s="164"/>
      <c r="G46" s="164"/>
      <c r="H46" s="164"/>
      <c r="I46" s="165"/>
    </row>
    <row r="49" ht="15" thickBot="1"/>
    <row r="50" spans="2:4" ht="14.25">
      <c r="B50" s="158" t="s">
        <v>10</v>
      </c>
      <c r="C50" s="159"/>
      <c r="D50" s="160"/>
    </row>
    <row r="51" spans="2:4" ht="14.25">
      <c r="B51" s="152" t="s">
        <v>231</v>
      </c>
      <c r="C51" s="153"/>
      <c r="D51" s="154"/>
    </row>
    <row r="52" spans="1:4" ht="14.25">
      <c r="A52">
        <v>1</v>
      </c>
      <c r="B52" s="149" t="s">
        <v>11</v>
      </c>
      <c r="C52" s="150"/>
      <c r="D52" s="151"/>
    </row>
    <row r="53" spans="1:4" ht="14.25">
      <c r="A53">
        <v>2</v>
      </c>
      <c r="B53" s="149" t="s">
        <v>309</v>
      </c>
      <c r="C53" s="150"/>
      <c r="D53" s="151"/>
    </row>
    <row r="54" spans="1:4" ht="14.25">
      <c r="A54">
        <v>3</v>
      </c>
      <c r="B54" s="149" t="s">
        <v>12</v>
      </c>
      <c r="C54" s="150"/>
      <c r="D54" s="151"/>
    </row>
    <row r="55" spans="1:4" ht="14.25">
      <c r="A55">
        <v>4</v>
      </c>
      <c r="B55" s="149" t="s">
        <v>13</v>
      </c>
      <c r="C55" s="150"/>
      <c r="D55" s="151"/>
    </row>
    <row r="56" spans="1:4" ht="14.25">
      <c r="A56">
        <v>5</v>
      </c>
      <c r="B56" s="149" t="s">
        <v>14</v>
      </c>
      <c r="C56" s="150"/>
      <c r="D56" s="151"/>
    </row>
    <row r="57" spans="1:4" ht="14.25">
      <c r="A57">
        <v>6</v>
      </c>
      <c r="B57" s="149" t="s">
        <v>15</v>
      </c>
      <c r="C57" s="150"/>
      <c r="D57" s="151"/>
    </row>
    <row r="58" spans="1:4" ht="14.25">
      <c r="A58">
        <v>7</v>
      </c>
      <c r="B58" s="149" t="s">
        <v>16</v>
      </c>
      <c r="C58" s="150"/>
      <c r="D58" s="151"/>
    </row>
    <row r="59" spans="1:4" ht="14.25">
      <c r="A59">
        <v>8</v>
      </c>
      <c r="B59" s="149" t="s">
        <v>17</v>
      </c>
      <c r="C59" s="150"/>
      <c r="D59" s="151"/>
    </row>
    <row r="60" spans="1:4" ht="14.25">
      <c r="A60">
        <v>9</v>
      </c>
      <c r="B60" s="149" t="s">
        <v>18</v>
      </c>
      <c r="C60" s="150"/>
      <c r="D60" s="151"/>
    </row>
    <row r="61" spans="1:4" ht="14.25">
      <c r="A61">
        <v>10</v>
      </c>
      <c r="B61" s="149" t="s">
        <v>19</v>
      </c>
      <c r="C61" s="150"/>
      <c r="D61" s="151"/>
    </row>
    <row r="62" spans="1:4" ht="14.25">
      <c r="A62">
        <v>11</v>
      </c>
      <c r="B62" s="149" t="s">
        <v>20</v>
      </c>
      <c r="C62" s="150"/>
      <c r="D62" s="151"/>
    </row>
    <row r="63" spans="1:4" ht="14.25">
      <c r="A63">
        <v>12</v>
      </c>
      <c r="B63" s="149" t="s">
        <v>21</v>
      </c>
      <c r="C63" s="150"/>
      <c r="D63" s="151"/>
    </row>
    <row r="64" spans="1:4" ht="14.25">
      <c r="A64">
        <v>13</v>
      </c>
      <c r="B64" s="149" t="s">
        <v>310</v>
      </c>
      <c r="C64" s="150"/>
      <c r="D64" s="151"/>
    </row>
    <row r="65" spans="1:4" ht="14.25">
      <c r="A65">
        <v>14</v>
      </c>
      <c r="B65" s="149" t="s">
        <v>31</v>
      </c>
      <c r="C65" s="150"/>
      <c r="D65" s="151"/>
    </row>
    <row r="66" spans="1:4" ht="14.25">
      <c r="A66">
        <v>15</v>
      </c>
      <c r="B66" s="149" t="s">
        <v>22</v>
      </c>
      <c r="C66" s="150"/>
      <c r="D66" s="151"/>
    </row>
    <row r="67" spans="1:4" ht="15" thickBot="1">
      <c r="A67">
        <v>16</v>
      </c>
      <c r="B67" s="163" t="s">
        <v>23</v>
      </c>
      <c r="C67" s="164"/>
      <c r="D67" s="165"/>
    </row>
    <row r="72" ht="15" thickBot="1"/>
    <row r="73" spans="2:10" ht="14.25">
      <c r="B73" s="41" t="s">
        <v>10</v>
      </c>
      <c r="C73" s="42"/>
      <c r="D73" s="43"/>
      <c r="H73" s="41" t="s">
        <v>304</v>
      </c>
      <c r="I73" s="42"/>
      <c r="J73" s="43"/>
    </row>
    <row r="74" spans="2:10" ht="14.25">
      <c r="B74" s="44" t="s">
        <v>231</v>
      </c>
      <c r="C74" s="45"/>
      <c r="D74" s="46"/>
      <c r="H74" s="44"/>
      <c r="I74" s="45"/>
      <c r="J74" s="46"/>
    </row>
    <row r="75" spans="1:10" ht="14.25">
      <c r="A75">
        <v>1</v>
      </c>
      <c r="B75" s="35" t="s">
        <v>11</v>
      </c>
      <c r="C75" s="36"/>
      <c r="D75" s="37"/>
      <c r="G75">
        <v>1</v>
      </c>
      <c r="H75" s="56" t="s">
        <v>384</v>
      </c>
      <c r="I75" s="36"/>
      <c r="J75" s="37"/>
    </row>
    <row r="76" spans="1:10" ht="14.25">
      <c r="A76">
        <v>2</v>
      </c>
      <c r="B76" s="47" t="s">
        <v>309</v>
      </c>
      <c r="C76" s="36"/>
      <c r="D76" s="37"/>
      <c r="G76">
        <v>2</v>
      </c>
      <c r="H76" s="56" t="s">
        <v>385</v>
      </c>
      <c r="I76" s="36"/>
      <c r="J76" s="37"/>
    </row>
    <row r="77" spans="1:10" ht="14.25">
      <c r="A77">
        <v>3</v>
      </c>
      <c r="B77" s="35" t="s">
        <v>12</v>
      </c>
      <c r="C77" s="36"/>
      <c r="D77" s="37"/>
      <c r="G77">
        <v>3</v>
      </c>
      <c r="H77" s="48" t="s">
        <v>305</v>
      </c>
      <c r="I77" s="36"/>
      <c r="J77" s="37"/>
    </row>
    <row r="78" spans="1:10" ht="14.25">
      <c r="A78">
        <v>4</v>
      </c>
      <c r="B78" s="35" t="s">
        <v>13</v>
      </c>
      <c r="C78" s="36"/>
      <c r="D78" s="37"/>
      <c r="G78">
        <v>4</v>
      </c>
      <c r="H78" s="56" t="s">
        <v>384</v>
      </c>
      <c r="I78" s="36"/>
      <c r="J78" s="37"/>
    </row>
    <row r="79" spans="1:10" ht="14.25">
      <c r="A79">
        <v>5</v>
      </c>
      <c r="B79" s="35" t="s">
        <v>14</v>
      </c>
      <c r="C79" s="36"/>
      <c r="D79" s="37"/>
      <c r="G79">
        <v>5</v>
      </c>
      <c r="H79" s="35" t="s">
        <v>306</v>
      </c>
      <c r="I79" s="36"/>
      <c r="J79" s="37"/>
    </row>
    <row r="80" spans="1:10" ht="14.25">
      <c r="A80">
        <v>6</v>
      </c>
      <c r="B80" s="35" t="s">
        <v>15</v>
      </c>
      <c r="C80" s="36"/>
      <c r="D80" s="37"/>
      <c r="G80">
        <v>6</v>
      </c>
      <c r="H80" s="47" t="s">
        <v>312</v>
      </c>
      <c r="I80" s="36"/>
      <c r="J80" s="37"/>
    </row>
    <row r="81" spans="1:10" ht="14.25">
      <c r="A81">
        <v>7</v>
      </c>
      <c r="B81" s="35" t="s">
        <v>16</v>
      </c>
      <c r="C81" s="36"/>
      <c r="D81" s="37"/>
      <c r="G81">
        <v>7</v>
      </c>
      <c r="H81" s="47" t="s">
        <v>312</v>
      </c>
      <c r="I81" s="36"/>
      <c r="J81" s="37"/>
    </row>
    <row r="82" spans="1:10" ht="14.25">
      <c r="A82">
        <v>8</v>
      </c>
      <c r="B82" s="35" t="s">
        <v>17</v>
      </c>
      <c r="C82" s="36"/>
      <c r="D82" s="37"/>
      <c r="G82">
        <v>8</v>
      </c>
      <c r="H82" s="56" t="s">
        <v>386</v>
      </c>
      <c r="I82" s="36"/>
      <c r="J82" s="37"/>
    </row>
    <row r="83" spans="1:10" ht="14.25">
      <c r="A83">
        <v>9</v>
      </c>
      <c r="B83" s="35" t="s">
        <v>18</v>
      </c>
      <c r="C83" s="36"/>
      <c r="D83" s="37"/>
      <c r="G83">
        <v>9</v>
      </c>
      <c r="H83" s="35" t="s">
        <v>307</v>
      </c>
      <c r="I83" s="36"/>
      <c r="J83" s="37"/>
    </row>
    <row r="84" spans="1:10" ht="14.25">
      <c r="A84">
        <v>10</v>
      </c>
      <c r="B84" s="35" t="s">
        <v>19</v>
      </c>
      <c r="C84" s="36"/>
      <c r="D84" s="37"/>
      <c r="G84">
        <v>10</v>
      </c>
      <c r="H84" s="48" t="s">
        <v>316</v>
      </c>
      <c r="I84" s="36"/>
      <c r="J84" s="37"/>
    </row>
    <row r="85" spans="1:10" ht="14.25">
      <c r="A85">
        <v>11</v>
      </c>
      <c r="B85" s="35" t="s">
        <v>20</v>
      </c>
      <c r="C85" s="36"/>
      <c r="D85" s="37"/>
      <c r="G85">
        <v>11</v>
      </c>
      <c r="H85" s="35" t="s">
        <v>308</v>
      </c>
      <c r="I85" s="36"/>
      <c r="J85" s="37"/>
    </row>
    <row r="86" spans="1:10" ht="14.25">
      <c r="A86">
        <v>12</v>
      </c>
      <c r="B86" s="35" t="s">
        <v>21</v>
      </c>
      <c r="C86" s="36"/>
      <c r="D86" s="37"/>
      <c r="G86">
        <v>12</v>
      </c>
      <c r="H86" s="56" t="s">
        <v>385</v>
      </c>
      <c r="I86" s="36"/>
      <c r="J86" s="37"/>
    </row>
    <row r="87" spans="1:10" ht="14.25">
      <c r="A87">
        <v>13</v>
      </c>
      <c r="B87" s="47" t="s">
        <v>310</v>
      </c>
      <c r="C87" s="36"/>
      <c r="D87" s="37"/>
      <c r="G87">
        <v>13</v>
      </c>
      <c r="H87" s="35" t="s">
        <v>305</v>
      </c>
      <c r="I87" s="36"/>
      <c r="J87" s="37"/>
    </row>
    <row r="88" spans="1:10" ht="14.25">
      <c r="A88">
        <v>14</v>
      </c>
      <c r="B88" s="35" t="s">
        <v>31</v>
      </c>
      <c r="C88" s="36"/>
      <c r="D88" s="37"/>
      <c r="G88">
        <v>14</v>
      </c>
      <c r="H88" s="56" t="s">
        <v>384</v>
      </c>
      <c r="I88" s="36"/>
      <c r="J88" s="37"/>
    </row>
    <row r="89" spans="1:10" ht="14.25">
      <c r="A89">
        <v>15</v>
      </c>
      <c r="B89" s="35" t="s">
        <v>22</v>
      </c>
      <c r="C89" s="36"/>
      <c r="D89" s="37"/>
      <c r="G89">
        <v>15</v>
      </c>
      <c r="H89" s="56" t="s">
        <v>305</v>
      </c>
      <c r="I89" s="36"/>
      <c r="J89" s="37"/>
    </row>
    <row r="90" spans="1:10" ht="15" thickBot="1">
      <c r="A90">
        <v>16</v>
      </c>
      <c r="B90" s="38" t="s">
        <v>23</v>
      </c>
      <c r="C90" s="39"/>
      <c r="D90" s="40"/>
      <c r="G90">
        <v>16</v>
      </c>
      <c r="H90" s="56" t="s">
        <v>386</v>
      </c>
      <c r="I90" s="36"/>
      <c r="J90" s="37"/>
    </row>
  </sheetData>
  <sheetProtection/>
  <mergeCells count="76">
    <mergeCell ref="B63:D63"/>
    <mergeCell ref="B64:D64"/>
    <mergeCell ref="B65:D65"/>
    <mergeCell ref="B66:D66"/>
    <mergeCell ref="B67:D67"/>
    <mergeCell ref="B57:D57"/>
    <mergeCell ref="B58:D58"/>
    <mergeCell ref="B59:D59"/>
    <mergeCell ref="B60:D60"/>
    <mergeCell ref="B61:D61"/>
    <mergeCell ref="B62:D62"/>
    <mergeCell ref="B51:D51"/>
    <mergeCell ref="B52:D52"/>
    <mergeCell ref="B53:D53"/>
    <mergeCell ref="B54:D54"/>
    <mergeCell ref="B55:D55"/>
    <mergeCell ref="B56:D56"/>
    <mergeCell ref="B42:I42"/>
    <mergeCell ref="B43:I43"/>
    <mergeCell ref="B44:I44"/>
    <mergeCell ref="B45:I45"/>
    <mergeCell ref="B46:I46"/>
    <mergeCell ref="B50:D50"/>
    <mergeCell ref="B36:I36"/>
    <mergeCell ref="B37:I37"/>
    <mergeCell ref="B38:I38"/>
    <mergeCell ref="B39:I39"/>
    <mergeCell ref="B40:I40"/>
    <mergeCell ref="B41:I41"/>
    <mergeCell ref="J14:L14"/>
    <mergeCell ref="A9:H9"/>
    <mergeCell ref="A10:H10"/>
    <mergeCell ref="A11:H11"/>
    <mergeCell ref="A12:H12"/>
    <mergeCell ref="A14:B14"/>
    <mergeCell ref="J9:L9"/>
    <mergeCell ref="J10:L10"/>
    <mergeCell ref="J11:L11"/>
    <mergeCell ref="J12:L12"/>
    <mergeCell ref="J13:L13"/>
    <mergeCell ref="A15:B15"/>
    <mergeCell ref="J17:L17"/>
    <mergeCell ref="J19:L19"/>
    <mergeCell ref="A22:E22"/>
    <mergeCell ref="A21:E21"/>
    <mergeCell ref="A16:B16"/>
    <mergeCell ref="A17:B17"/>
    <mergeCell ref="A18:B18"/>
    <mergeCell ref="A19:B19"/>
    <mergeCell ref="J15:L15"/>
    <mergeCell ref="J16:L16"/>
    <mergeCell ref="J18:L18"/>
    <mergeCell ref="A29:E29"/>
    <mergeCell ref="A30:E30"/>
    <mergeCell ref="A31:E31"/>
    <mergeCell ref="A32:E32"/>
    <mergeCell ref="A23:E23"/>
    <mergeCell ref="A24:E24"/>
    <mergeCell ref="A25:E25"/>
    <mergeCell ref="A26:E26"/>
    <mergeCell ref="A27:E27"/>
    <mergeCell ref="A28:E28"/>
    <mergeCell ref="J2:L2"/>
    <mergeCell ref="J4:L4"/>
    <mergeCell ref="A2:H2"/>
    <mergeCell ref="A4:H4"/>
    <mergeCell ref="A5:H5"/>
    <mergeCell ref="A6:H6"/>
    <mergeCell ref="J5:L5"/>
    <mergeCell ref="J6:L6"/>
    <mergeCell ref="J7:L7"/>
    <mergeCell ref="A7:H7"/>
    <mergeCell ref="J8:L8"/>
    <mergeCell ref="J3:L3"/>
    <mergeCell ref="A3:H3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D29"/>
  <sheetViews>
    <sheetView zoomScalePageLayoutView="0" workbookViewId="0" topLeftCell="A1">
      <selection activeCell="B27" sqref="B27"/>
    </sheetView>
  </sheetViews>
  <sheetFormatPr defaultColWidth="11.421875" defaultRowHeight="15"/>
  <cols>
    <col min="1" max="1" width="35.7109375" style="69" customWidth="1"/>
    <col min="2" max="2" width="34.00390625" style="69" customWidth="1"/>
    <col min="3" max="3" width="53.00390625" style="66" customWidth="1"/>
    <col min="4" max="4" width="14.140625" style="0" bestFit="1" customWidth="1"/>
  </cols>
  <sheetData>
    <row r="1" spans="1:4" ht="15" thickBot="1">
      <c r="A1" s="57" t="s">
        <v>51</v>
      </c>
      <c r="B1" s="58" t="s">
        <v>314</v>
      </c>
      <c r="C1" s="59" t="s">
        <v>313</v>
      </c>
      <c r="D1" s="60" t="s">
        <v>323</v>
      </c>
    </row>
    <row r="2" spans="1:4" ht="15" thickBot="1">
      <c r="A2" s="57" t="s">
        <v>51</v>
      </c>
      <c r="B2" s="61" t="s">
        <v>324</v>
      </c>
      <c r="C2" s="59" t="s">
        <v>325</v>
      </c>
      <c r="D2" s="60" t="s">
        <v>323</v>
      </c>
    </row>
    <row r="3" spans="1:4" ht="15" thickBot="1">
      <c r="A3" s="57" t="s">
        <v>53</v>
      </c>
      <c r="B3" s="57"/>
      <c r="C3" s="58"/>
      <c r="D3" s="60" t="s">
        <v>323</v>
      </c>
    </row>
    <row r="4" spans="1:4" ht="16.5" thickBot="1">
      <c r="A4" s="57" t="s">
        <v>54</v>
      </c>
      <c r="B4" s="58" t="s">
        <v>326</v>
      </c>
      <c r="C4" s="62" t="s">
        <v>327</v>
      </c>
      <c r="D4" s="60" t="s">
        <v>323</v>
      </c>
    </row>
    <row r="5" spans="1:4" ht="15" thickBot="1">
      <c r="A5" s="57" t="s">
        <v>55</v>
      </c>
      <c r="B5" s="57"/>
      <c r="C5" s="58"/>
      <c r="D5" s="60" t="s">
        <v>323</v>
      </c>
    </row>
    <row r="6" spans="1:4" ht="15" thickBot="1">
      <c r="A6" s="170" t="s">
        <v>56</v>
      </c>
      <c r="B6" s="58" t="s">
        <v>328</v>
      </c>
      <c r="C6" s="59" t="s">
        <v>329</v>
      </c>
      <c r="D6" s="60" t="s">
        <v>323</v>
      </c>
    </row>
    <row r="7" spans="1:4" ht="15" thickBot="1">
      <c r="A7" s="171"/>
      <c r="B7" s="57" t="s">
        <v>57</v>
      </c>
      <c r="C7" s="58" t="s">
        <v>330</v>
      </c>
      <c r="D7" s="60" t="s">
        <v>323</v>
      </c>
    </row>
    <row r="8" spans="1:4" ht="15" thickBot="1">
      <c r="A8" s="57" t="s">
        <v>58</v>
      </c>
      <c r="B8" s="57"/>
      <c r="C8" s="58"/>
      <c r="D8" s="60" t="s">
        <v>323</v>
      </c>
    </row>
    <row r="9" spans="1:4" ht="15" thickBot="1">
      <c r="A9" s="57" t="s">
        <v>59</v>
      </c>
      <c r="B9" s="58" t="s">
        <v>331</v>
      </c>
      <c r="C9" s="59" t="s">
        <v>332</v>
      </c>
      <c r="D9" s="60" t="s">
        <v>323</v>
      </c>
    </row>
    <row r="10" spans="1:4" ht="16.5" thickBot="1">
      <c r="A10" s="57" t="s">
        <v>60</v>
      </c>
      <c r="B10" s="57" t="s">
        <v>333</v>
      </c>
      <c r="C10" s="63" t="s">
        <v>334</v>
      </c>
      <c r="D10" s="60" t="s">
        <v>323</v>
      </c>
    </row>
    <row r="11" spans="1:4" ht="15" thickBot="1">
      <c r="A11" s="57" t="s">
        <v>61</v>
      </c>
      <c r="B11" s="57" t="s">
        <v>335</v>
      </c>
      <c r="C11" s="64" t="s">
        <v>336</v>
      </c>
      <c r="D11" s="60" t="s">
        <v>323</v>
      </c>
    </row>
    <row r="12" spans="1:4" ht="15" thickBot="1">
      <c r="A12" s="57" t="s">
        <v>62</v>
      </c>
      <c r="B12" s="57" t="s">
        <v>63</v>
      </c>
      <c r="C12" s="65" t="s">
        <v>243</v>
      </c>
      <c r="D12" s="60" t="s">
        <v>323</v>
      </c>
    </row>
    <row r="13" spans="1:4" ht="15" thickBot="1">
      <c r="A13" s="172" t="s">
        <v>64</v>
      </c>
      <c r="B13" s="58" t="s">
        <v>245</v>
      </c>
      <c r="C13" s="66" t="s">
        <v>247</v>
      </c>
      <c r="D13" s="60" t="s">
        <v>323</v>
      </c>
    </row>
    <row r="14" spans="1:4" ht="15" thickBot="1">
      <c r="A14" s="173"/>
      <c r="B14" s="58" t="s">
        <v>246</v>
      </c>
      <c r="C14" s="66" t="s">
        <v>248</v>
      </c>
      <c r="D14" s="60" t="s">
        <v>323</v>
      </c>
    </row>
    <row r="15" spans="1:4" ht="15" thickBot="1">
      <c r="A15" s="58" t="s">
        <v>337</v>
      </c>
      <c r="B15" s="57" t="s">
        <v>338</v>
      </c>
      <c r="C15" s="59" t="s">
        <v>339</v>
      </c>
      <c r="D15" s="60" t="s">
        <v>323</v>
      </c>
    </row>
    <row r="16" spans="1:4" ht="15" thickBot="1">
      <c r="A16" s="57" t="s">
        <v>65</v>
      </c>
      <c r="B16" s="57" t="s">
        <v>66</v>
      </c>
      <c r="C16" s="58" t="s">
        <v>340</v>
      </c>
      <c r="D16" s="60" t="s">
        <v>323</v>
      </c>
    </row>
    <row r="17" spans="1:4" ht="15" thickBot="1">
      <c r="A17" s="172" t="s">
        <v>67</v>
      </c>
      <c r="B17" s="57" t="s">
        <v>68</v>
      </c>
      <c r="C17" s="58" t="s">
        <v>315</v>
      </c>
      <c r="D17" s="60" t="s">
        <v>323</v>
      </c>
    </row>
    <row r="18" spans="1:4" ht="15" thickBot="1">
      <c r="A18" s="174"/>
      <c r="B18" s="57" t="s">
        <v>69</v>
      </c>
      <c r="C18" s="58" t="s">
        <v>341</v>
      </c>
      <c r="D18" s="60" t="s">
        <v>323</v>
      </c>
    </row>
    <row r="19" spans="1:4" ht="16.5" thickBot="1">
      <c r="A19" s="57" t="s">
        <v>70</v>
      </c>
      <c r="B19" s="57" t="s">
        <v>71</v>
      </c>
      <c r="C19" s="58" t="s">
        <v>342</v>
      </c>
      <c r="D19" s="60" t="s">
        <v>323</v>
      </c>
    </row>
    <row r="20" spans="1:4" ht="15" thickBot="1">
      <c r="A20" s="67" t="s">
        <v>72</v>
      </c>
      <c r="B20" s="57" t="s">
        <v>73</v>
      </c>
      <c r="C20" s="58" t="s">
        <v>343</v>
      </c>
      <c r="D20" s="60" t="s">
        <v>323</v>
      </c>
    </row>
    <row r="21" spans="1:4" ht="15" thickBot="1">
      <c r="A21" s="172" t="s">
        <v>74</v>
      </c>
      <c r="B21" s="58" t="s">
        <v>344</v>
      </c>
      <c r="C21" s="62" t="s">
        <v>345</v>
      </c>
      <c r="D21" s="60" t="s">
        <v>323</v>
      </c>
    </row>
    <row r="22" spans="1:4" ht="15" thickBot="1">
      <c r="A22" s="173"/>
      <c r="B22" s="58" t="s">
        <v>346</v>
      </c>
      <c r="C22" s="62" t="s">
        <v>347</v>
      </c>
      <c r="D22" s="60" t="s">
        <v>323</v>
      </c>
    </row>
    <row r="23" spans="1:4" ht="15" thickBot="1">
      <c r="A23" s="57" t="s">
        <v>75</v>
      </c>
      <c r="B23" s="57" t="s">
        <v>348</v>
      </c>
      <c r="C23" s="58" t="s">
        <v>349</v>
      </c>
      <c r="D23" s="68" t="s">
        <v>76</v>
      </c>
    </row>
    <row r="24" spans="1:4" ht="15" thickBot="1">
      <c r="A24" s="57" t="s">
        <v>77</v>
      </c>
      <c r="B24" s="57" t="s">
        <v>78</v>
      </c>
      <c r="C24" s="58" t="s">
        <v>350</v>
      </c>
      <c r="D24" s="68" t="s">
        <v>52</v>
      </c>
    </row>
    <row r="25" spans="1:4" ht="15" thickBot="1">
      <c r="A25" s="57" t="s">
        <v>79</v>
      </c>
      <c r="B25" s="57" t="s">
        <v>80</v>
      </c>
      <c r="C25" s="58" t="s">
        <v>351</v>
      </c>
      <c r="D25" s="68" t="s">
        <v>81</v>
      </c>
    </row>
    <row r="26" spans="1:4" ht="14.25">
      <c r="A26" s="50" t="s">
        <v>352</v>
      </c>
      <c r="B26" s="49" t="s">
        <v>353</v>
      </c>
      <c r="C26" s="63" t="s">
        <v>354</v>
      </c>
      <c r="D26" s="50" t="s">
        <v>355</v>
      </c>
    </row>
    <row r="27" spans="1:4" ht="14.25">
      <c r="A27" s="50" t="s">
        <v>356</v>
      </c>
      <c r="B27" s="49" t="s">
        <v>357</v>
      </c>
      <c r="C27" s="63" t="s">
        <v>358</v>
      </c>
      <c r="D27" s="50" t="s">
        <v>355</v>
      </c>
    </row>
    <row r="28" spans="1:4" ht="15" thickBot="1">
      <c r="A28" s="50" t="s">
        <v>359</v>
      </c>
      <c r="B28" s="49" t="s">
        <v>246</v>
      </c>
      <c r="C28" s="63" t="s">
        <v>248</v>
      </c>
      <c r="D28" s="50" t="s">
        <v>355</v>
      </c>
    </row>
    <row r="29" spans="1:4" ht="15" thickBot="1">
      <c r="A29" s="57" t="s">
        <v>82</v>
      </c>
      <c r="B29" s="58" t="s">
        <v>360</v>
      </c>
      <c r="C29" s="59" t="s">
        <v>361</v>
      </c>
      <c r="D29" s="68" t="s">
        <v>83</v>
      </c>
    </row>
  </sheetData>
  <sheetProtection/>
  <mergeCells count="4">
    <mergeCell ref="A6:A7"/>
    <mergeCell ref="A13:A14"/>
    <mergeCell ref="A17:A18"/>
    <mergeCell ref="A21:A22"/>
  </mergeCells>
  <hyperlinks>
    <hyperlink ref="C21" r:id="rId1" display="christophe.chicot@ac-guadeloupe.fr"/>
    <hyperlink ref="C22" r:id="rId2" display="isabelle.magnat@ac-guadeloupe.fr"/>
    <hyperlink ref="C1" r:id="rId3" display="didier-pascal.natelhoff@ac-guadeloupe.fr"/>
    <hyperlink ref="C2" r:id="rId4" display="eric.allain@ac-guadeloupe.fr"/>
    <hyperlink ref="C4" r:id="rId5" display="anne-laure.ganry@ac-guadeloupe.fr"/>
    <hyperlink ref="C6" r:id="rId6" display="sylvie.cerival@ac-guadeloupe.fr"/>
    <hyperlink ref="C9" r:id="rId7" display="brigitte.lambey@ac-guadeloupe.fr"/>
    <hyperlink ref="C29" r:id="rId8" display="jocelyn.pies@ac-guadeloupe.fr"/>
    <hyperlink ref="C15" r:id="rId9" display="sidonie.bourguignon@ac-guadeloupe.fr"/>
    <hyperlink ref="C11" r:id="rId10" display="Aurelien.Louzon-Gamba@ac-guadeloupe.fr"/>
    <hyperlink ref="C26" r:id="rId11" display="sonia-domi.deriau-reine@ac-guadeloupe.fr"/>
    <hyperlink ref="C27" r:id="rId12" display="Clarisse.Walpo@ac-guadeloupe.fr"/>
    <hyperlink ref="C28" r:id="rId13" display="francelise.grand@ac-guadeloupe.fr"/>
    <hyperlink ref="C10" r:id="rId14" display="raymonde.torin@ac-guadeloupe.fr"/>
  </hyperlinks>
  <printOptions/>
  <pageMargins left="0.7" right="0.7" top="0.75" bottom="0.75" header="0.3" footer="0.3"/>
  <pageSetup horizontalDpi="600" verticalDpi="600" orientation="portrait" paperSize="9" r:id="rId15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D44"/>
  <sheetViews>
    <sheetView zoomScalePageLayoutView="0" workbookViewId="0" topLeftCell="A1">
      <selection activeCell="A1" sqref="A1:IV16384"/>
    </sheetView>
  </sheetViews>
  <sheetFormatPr defaultColWidth="11.28125" defaultRowHeight="15"/>
  <cols>
    <col min="1" max="1" width="46.28125" style="8" customWidth="1"/>
    <col min="2" max="2" width="28.00390625" style="11" bestFit="1" customWidth="1"/>
    <col min="3" max="3" width="43.57421875" style="11" bestFit="1" customWidth="1"/>
    <col min="4" max="4" width="14.140625" style="8" bestFit="1" customWidth="1"/>
    <col min="5" max="16384" width="11.28125" style="6" customWidth="1"/>
  </cols>
  <sheetData>
    <row r="1" spans="1:4" ht="14.25">
      <c r="A1" s="8" t="s">
        <v>227</v>
      </c>
      <c r="B1" s="11" t="s">
        <v>228</v>
      </c>
      <c r="C1" s="11" t="s">
        <v>229</v>
      </c>
      <c r="D1" s="8" t="s">
        <v>48</v>
      </c>
    </row>
    <row r="2" ht="14.25">
      <c r="A2" s="8" t="s">
        <v>231</v>
      </c>
    </row>
    <row r="3" spans="1:4" ht="14.25">
      <c r="A3" s="5" t="s">
        <v>87</v>
      </c>
      <c r="B3" s="5" t="s">
        <v>88</v>
      </c>
      <c r="C3" s="5" t="s">
        <v>183</v>
      </c>
      <c r="D3" s="5" t="s">
        <v>89</v>
      </c>
    </row>
    <row r="4" spans="1:4" ht="14.25">
      <c r="A4" s="5" t="s">
        <v>90</v>
      </c>
      <c r="B4" s="70" t="s">
        <v>362</v>
      </c>
      <c r="C4" s="5" t="s">
        <v>184</v>
      </c>
      <c r="D4" s="5" t="s">
        <v>91</v>
      </c>
    </row>
    <row r="5" spans="1:4" ht="14.25">
      <c r="A5" s="5" t="s">
        <v>92</v>
      </c>
      <c r="B5" s="70" t="s">
        <v>363</v>
      </c>
      <c r="C5" s="5" t="s">
        <v>185</v>
      </c>
      <c r="D5" s="5" t="s">
        <v>93</v>
      </c>
    </row>
    <row r="6" spans="1:4" ht="14.25">
      <c r="A6" s="9" t="s">
        <v>86</v>
      </c>
      <c r="B6" s="5" t="s">
        <v>140</v>
      </c>
      <c r="C6" s="5" t="s">
        <v>201</v>
      </c>
      <c r="D6" s="5" t="s">
        <v>141</v>
      </c>
    </row>
    <row r="7" spans="1:4" ht="14.25">
      <c r="A7" s="7" t="s">
        <v>142</v>
      </c>
      <c r="B7" s="5" t="s">
        <v>143</v>
      </c>
      <c r="C7" s="5" t="s">
        <v>202</v>
      </c>
      <c r="D7" s="5" t="s">
        <v>144</v>
      </c>
    </row>
    <row r="8" spans="1:4" ht="14.25">
      <c r="A8" s="5" t="s">
        <v>174</v>
      </c>
      <c r="B8" s="5" t="s">
        <v>175</v>
      </c>
      <c r="C8" s="5" t="s">
        <v>212</v>
      </c>
      <c r="D8" s="5" t="s">
        <v>176</v>
      </c>
    </row>
    <row r="9" spans="1:4" ht="14.25">
      <c r="A9" s="5" t="s">
        <v>94</v>
      </c>
      <c r="B9" s="70" t="s">
        <v>364</v>
      </c>
      <c r="C9" s="5" t="s">
        <v>186</v>
      </c>
      <c r="D9" s="5" t="s">
        <v>95</v>
      </c>
    </row>
    <row r="10" spans="1:4" ht="14.25">
      <c r="A10" s="5" t="s">
        <v>96</v>
      </c>
      <c r="B10" s="70" t="s">
        <v>365</v>
      </c>
      <c r="C10" s="5" t="s">
        <v>187</v>
      </c>
      <c r="D10" s="5" t="s">
        <v>97</v>
      </c>
    </row>
    <row r="11" spans="1:4" ht="14.25">
      <c r="A11" s="5" t="s">
        <v>98</v>
      </c>
      <c r="B11" s="49" t="s">
        <v>366</v>
      </c>
      <c r="C11" s="5" t="s">
        <v>188</v>
      </c>
      <c r="D11" s="5" t="s">
        <v>99</v>
      </c>
    </row>
    <row r="12" spans="1:4" ht="14.25">
      <c r="A12" s="5" t="s">
        <v>100</v>
      </c>
      <c r="B12" s="5" t="s">
        <v>101</v>
      </c>
      <c r="C12" s="5" t="s">
        <v>189</v>
      </c>
      <c r="D12" s="5" t="s">
        <v>102</v>
      </c>
    </row>
    <row r="13" spans="1:4" ht="14.25">
      <c r="A13" s="5" t="s">
        <v>103</v>
      </c>
      <c r="B13" s="5" t="s">
        <v>104</v>
      </c>
      <c r="C13" s="5" t="s">
        <v>190</v>
      </c>
      <c r="D13" s="5" t="s">
        <v>105</v>
      </c>
    </row>
    <row r="14" spans="1:4" ht="14.25">
      <c r="A14" s="5" t="s">
        <v>106</v>
      </c>
      <c r="B14" s="49" t="s">
        <v>367</v>
      </c>
      <c r="C14" s="5" t="s">
        <v>191</v>
      </c>
      <c r="D14" s="5" t="s">
        <v>107</v>
      </c>
    </row>
    <row r="15" spans="1:4" ht="14.25">
      <c r="A15" s="5" t="s">
        <v>108</v>
      </c>
      <c r="B15" s="70" t="s">
        <v>368</v>
      </c>
      <c r="C15" s="5" t="s">
        <v>192</v>
      </c>
      <c r="D15" s="5" t="s">
        <v>109</v>
      </c>
    </row>
    <row r="16" spans="1:4" ht="14.25">
      <c r="A16" s="5" t="s">
        <v>110</v>
      </c>
      <c r="B16" s="70" t="s">
        <v>369</v>
      </c>
      <c r="C16" s="5" t="s">
        <v>193</v>
      </c>
      <c r="D16" s="5" t="s">
        <v>111</v>
      </c>
    </row>
    <row r="17" spans="1:4" ht="14.25">
      <c r="A17" s="5" t="s">
        <v>112</v>
      </c>
      <c r="B17" s="5" t="s">
        <v>113</v>
      </c>
      <c r="C17" s="5" t="s">
        <v>194</v>
      </c>
      <c r="D17" s="5" t="s">
        <v>114</v>
      </c>
    </row>
    <row r="18" spans="1:4" ht="14.25">
      <c r="A18" s="5" t="s">
        <v>115</v>
      </c>
      <c r="B18" s="5" t="s">
        <v>116</v>
      </c>
      <c r="C18" s="10" t="s">
        <v>226</v>
      </c>
      <c r="D18" s="5" t="s">
        <v>117</v>
      </c>
    </row>
    <row r="19" spans="1:4" ht="14.25">
      <c r="A19" s="70" t="s">
        <v>311</v>
      </c>
      <c r="B19" s="5" t="s">
        <v>118</v>
      </c>
      <c r="C19" s="10" t="s">
        <v>225</v>
      </c>
      <c r="D19" s="5" t="s">
        <v>119</v>
      </c>
    </row>
    <row r="20" spans="1:4" ht="14.25">
      <c r="A20" s="5" t="s">
        <v>120</v>
      </c>
      <c r="B20" s="70" t="s">
        <v>370</v>
      </c>
      <c r="C20" s="5" t="s">
        <v>195</v>
      </c>
      <c r="D20" s="5" t="s">
        <v>121</v>
      </c>
    </row>
    <row r="21" spans="1:4" ht="14.25">
      <c r="A21" s="5" t="s">
        <v>223</v>
      </c>
      <c r="B21" s="5" t="s">
        <v>158</v>
      </c>
      <c r="C21" s="5" t="s">
        <v>209</v>
      </c>
      <c r="D21" s="5" t="s">
        <v>159</v>
      </c>
    </row>
    <row r="22" spans="1:4" ht="14.25">
      <c r="A22" s="5" t="s">
        <v>154</v>
      </c>
      <c r="B22" s="49" t="s">
        <v>371</v>
      </c>
      <c r="C22" s="5" t="s">
        <v>207</v>
      </c>
      <c r="D22" s="5" t="s">
        <v>155</v>
      </c>
    </row>
    <row r="23" spans="1:4" ht="14.25">
      <c r="A23" s="5" t="s">
        <v>180</v>
      </c>
      <c r="B23" s="5"/>
      <c r="C23" s="5" t="s">
        <v>217</v>
      </c>
      <c r="D23" s="5" t="s">
        <v>146</v>
      </c>
    </row>
    <row r="24" spans="1:4" ht="14.25">
      <c r="A24" s="5" t="s">
        <v>177</v>
      </c>
      <c r="B24" s="5" t="s">
        <v>178</v>
      </c>
      <c r="C24" s="5" t="s">
        <v>216</v>
      </c>
      <c r="D24" s="5" t="s">
        <v>179</v>
      </c>
    </row>
    <row r="25" spans="1:4" ht="14.25">
      <c r="A25" s="5" t="s">
        <v>122</v>
      </c>
      <c r="B25" s="5" t="s">
        <v>123</v>
      </c>
      <c r="C25" s="5" t="s">
        <v>196</v>
      </c>
      <c r="D25" s="5" t="s">
        <v>124</v>
      </c>
    </row>
    <row r="26" spans="1:4" ht="14.25">
      <c r="A26" s="5" t="s">
        <v>222</v>
      </c>
      <c r="B26" s="5" t="s">
        <v>156</v>
      </c>
      <c r="C26" s="5" t="s">
        <v>208</v>
      </c>
      <c r="D26" s="5" t="s">
        <v>157</v>
      </c>
    </row>
    <row r="27" spans="1:4" ht="14.25">
      <c r="A27" s="5" t="s">
        <v>172</v>
      </c>
      <c r="B27" s="5" t="s">
        <v>224</v>
      </c>
      <c r="C27" s="5" t="s">
        <v>214</v>
      </c>
      <c r="D27" s="5" t="s">
        <v>173</v>
      </c>
    </row>
    <row r="28" spans="1:4" ht="14.25">
      <c r="A28" s="5" t="s">
        <v>181</v>
      </c>
      <c r="B28" s="5"/>
      <c r="C28" s="5" t="s">
        <v>218</v>
      </c>
      <c r="D28" s="5" t="s">
        <v>182</v>
      </c>
    </row>
    <row r="29" spans="1:4" ht="14.25">
      <c r="A29" s="9" t="s">
        <v>85</v>
      </c>
      <c r="B29" s="5" t="s">
        <v>130</v>
      </c>
      <c r="C29" s="5" t="s">
        <v>199</v>
      </c>
      <c r="D29" s="5" t="s">
        <v>131</v>
      </c>
    </row>
    <row r="30" spans="1:4" ht="14.25">
      <c r="A30" s="7" t="s">
        <v>137</v>
      </c>
      <c r="B30" s="5" t="s">
        <v>138</v>
      </c>
      <c r="C30" s="5" t="s">
        <v>221</v>
      </c>
      <c r="D30" s="5" t="s">
        <v>139</v>
      </c>
    </row>
    <row r="31" spans="1:4" ht="14.25">
      <c r="A31" s="5" t="s">
        <v>132</v>
      </c>
      <c r="B31" s="5"/>
      <c r="C31" s="5" t="s">
        <v>220</v>
      </c>
      <c r="D31" s="5" t="s">
        <v>133</v>
      </c>
    </row>
    <row r="32" spans="1:4" ht="14.25">
      <c r="A32" s="5" t="s">
        <v>134</v>
      </c>
      <c r="B32" s="5" t="s">
        <v>135</v>
      </c>
      <c r="C32" s="5" t="s">
        <v>200</v>
      </c>
      <c r="D32" s="5" t="s">
        <v>136</v>
      </c>
    </row>
    <row r="33" spans="1:4" ht="14.25">
      <c r="A33" s="5" t="s">
        <v>166</v>
      </c>
      <c r="B33" s="5" t="s">
        <v>167</v>
      </c>
      <c r="C33" s="5" t="s">
        <v>212</v>
      </c>
      <c r="D33" s="5" t="s">
        <v>168</v>
      </c>
    </row>
    <row r="34" spans="1:4" ht="14.25">
      <c r="A34" s="5" t="s">
        <v>169</v>
      </c>
      <c r="B34" s="5" t="s">
        <v>170</v>
      </c>
      <c r="C34" s="5" t="s">
        <v>213</v>
      </c>
      <c r="D34" s="5" t="s">
        <v>171</v>
      </c>
    </row>
    <row r="35" spans="1:4" ht="14.25">
      <c r="A35" s="5" t="s">
        <v>163</v>
      </c>
      <c r="B35" s="5" t="s">
        <v>164</v>
      </c>
      <c r="C35" s="5" t="s">
        <v>211</v>
      </c>
      <c r="D35" s="5" t="s">
        <v>165</v>
      </c>
    </row>
    <row r="36" spans="1:4" ht="14.25">
      <c r="A36" s="5" t="s">
        <v>150</v>
      </c>
      <c r="B36" s="70" t="s">
        <v>372</v>
      </c>
      <c r="C36" s="5" t="s">
        <v>205</v>
      </c>
      <c r="D36" s="5" t="s">
        <v>151</v>
      </c>
    </row>
    <row r="37" spans="1:4" ht="14.25">
      <c r="A37" s="5" t="s">
        <v>160</v>
      </c>
      <c r="B37" s="5" t="s">
        <v>161</v>
      </c>
      <c r="C37" s="5" t="s">
        <v>210</v>
      </c>
      <c r="D37" s="5" t="s">
        <v>162</v>
      </c>
    </row>
    <row r="38" spans="1:4" ht="14.25">
      <c r="A38" s="5" t="s">
        <v>145</v>
      </c>
      <c r="B38" s="70" t="s">
        <v>373</v>
      </c>
      <c r="C38" s="5" t="s">
        <v>203</v>
      </c>
      <c r="D38" s="5" t="s">
        <v>146</v>
      </c>
    </row>
    <row r="39" spans="1:4" ht="14.25">
      <c r="A39" s="5" t="s">
        <v>152</v>
      </c>
      <c r="B39" s="70" t="s">
        <v>374</v>
      </c>
      <c r="C39" s="5" t="s">
        <v>206</v>
      </c>
      <c r="D39" s="5" t="s">
        <v>153</v>
      </c>
    </row>
    <row r="40" spans="1:4" ht="14.25">
      <c r="A40" s="5" t="s">
        <v>147</v>
      </c>
      <c r="B40" s="5" t="s">
        <v>148</v>
      </c>
      <c r="C40" s="5" t="s">
        <v>204</v>
      </c>
      <c r="D40" s="5" t="s">
        <v>149</v>
      </c>
    </row>
    <row r="41" spans="1:4" ht="14.25">
      <c r="A41" s="5" t="s">
        <v>128</v>
      </c>
      <c r="B41" s="5" t="s">
        <v>219</v>
      </c>
      <c r="C41" s="5" t="s">
        <v>198</v>
      </c>
      <c r="D41" s="5" t="s">
        <v>129</v>
      </c>
    </row>
    <row r="42" spans="1:4" ht="14.25">
      <c r="A42" s="9" t="s">
        <v>84</v>
      </c>
      <c r="B42" s="70" t="s">
        <v>373</v>
      </c>
      <c r="C42" s="5" t="s">
        <v>215</v>
      </c>
      <c r="D42" s="5" t="s">
        <v>146</v>
      </c>
    </row>
    <row r="43" spans="1:4" ht="14.25">
      <c r="A43" s="5" t="s">
        <v>125</v>
      </c>
      <c r="B43" s="5" t="s">
        <v>126</v>
      </c>
      <c r="C43" s="5" t="s">
        <v>197</v>
      </c>
      <c r="D43" s="5" t="s">
        <v>127</v>
      </c>
    </row>
    <row r="44" ht="14.25">
      <c r="A44" s="8" t="s">
        <v>232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Z3"/>
  <sheetViews>
    <sheetView zoomScalePageLayoutView="0" workbookViewId="0" topLeftCell="W1">
      <selection activeCell="G3" sqref="G3"/>
    </sheetView>
  </sheetViews>
  <sheetFormatPr defaultColWidth="11.421875" defaultRowHeight="15"/>
  <cols>
    <col min="1" max="1" width="6.28125" style="0" customWidth="1"/>
    <col min="5" max="5" width="28.28125" style="0" customWidth="1"/>
    <col min="6" max="6" width="7.57421875" style="0" customWidth="1"/>
    <col min="7" max="7" width="10.8515625" style="0" customWidth="1"/>
    <col min="8" max="8" width="20.28125" style="0" customWidth="1"/>
    <col min="9" max="9" width="13.28125" style="0" customWidth="1"/>
    <col min="17" max="17" width="17.8515625" style="0" customWidth="1"/>
  </cols>
  <sheetData>
    <row r="1" spans="1:26" s="26" customFormat="1" ht="58.5" customHeight="1">
      <c r="A1" s="183" t="s">
        <v>300</v>
      </c>
      <c r="B1" s="179" t="s">
        <v>277</v>
      </c>
      <c r="C1" s="179" t="s">
        <v>278</v>
      </c>
      <c r="D1" s="179" t="s">
        <v>279</v>
      </c>
      <c r="E1" s="179" t="s">
        <v>280</v>
      </c>
      <c r="F1" s="179" t="s">
        <v>281</v>
      </c>
      <c r="G1" s="181" t="s">
        <v>301</v>
      </c>
      <c r="H1" s="179" t="s">
        <v>282</v>
      </c>
      <c r="I1" s="179" t="s">
        <v>283</v>
      </c>
      <c r="J1" s="179" t="s">
        <v>284</v>
      </c>
      <c r="K1" s="23" t="s">
        <v>285</v>
      </c>
      <c r="L1" s="24"/>
      <c r="M1" s="23" t="s">
        <v>286</v>
      </c>
      <c r="N1" s="24"/>
      <c r="O1" s="179" t="s">
        <v>242</v>
      </c>
      <c r="P1" s="33"/>
      <c r="Q1" s="23" t="s">
        <v>233</v>
      </c>
      <c r="R1" s="24"/>
      <c r="S1" s="179" t="s">
        <v>287</v>
      </c>
      <c r="T1" s="175" t="s">
        <v>288</v>
      </c>
      <c r="U1" s="176"/>
      <c r="V1" s="175" t="s">
        <v>289</v>
      </c>
      <c r="W1" s="177"/>
      <c r="X1" s="177"/>
      <c r="Y1" s="178"/>
      <c r="Z1" s="25" t="s">
        <v>290</v>
      </c>
    </row>
    <row r="2" spans="1:26" s="26" customFormat="1" ht="52.5" customHeight="1">
      <c r="A2" s="184"/>
      <c r="B2" s="180"/>
      <c r="C2" s="180"/>
      <c r="D2" s="180"/>
      <c r="E2" s="180"/>
      <c r="F2" s="180"/>
      <c r="G2" s="182"/>
      <c r="H2" s="180"/>
      <c r="I2" s="180"/>
      <c r="J2" s="180"/>
      <c r="K2" s="23" t="s">
        <v>291</v>
      </c>
      <c r="L2" s="23" t="s">
        <v>292</v>
      </c>
      <c r="M2" s="23" t="s">
        <v>291</v>
      </c>
      <c r="N2" s="23" t="s">
        <v>293</v>
      </c>
      <c r="O2" s="180"/>
      <c r="P2" s="34"/>
      <c r="Q2" s="23" t="s">
        <v>294</v>
      </c>
      <c r="R2" s="23" t="s">
        <v>295</v>
      </c>
      <c r="S2" s="180"/>
      <c r="T2" s="23" t="s">
        <v>296</v>
      </c>
      <c r="U2" s="23" t="s">
        <v>297</v>
      </c>
      <c r="V2" s="23" t="s">
        <v>241</v>
      </c>
      <c r="W2" s="23" t="s">
        <v>298</v>
      </c>
      <c r="X2" s="23" t="s">
        <v>322</v>
      </c>
      <c r="Y2" s="27" t="s">
        <v>299</v>
      </c>
      <c r="Z2" s="28"/>
    </row>
    <row r="3" spans="3:26" s="54" customFormat="1" ht="44.25" customHeight="1">
      <c r="C3" s="54" t="e">
        <f>omn!#REF!</f>
        <v>#REF!</v>
      </c>
      <c r="D3" s="54" t="e">
        <f>omn!#REF!</f>
        <v>#REF!</v>
      </c>
      <c r="E3" s="54" t="e">
        <f>omn!#REF!</f>
        <v>#REF!</v>
      </c>
      <c r="F3" s="54" t="e">
        <f>omn!#REF!</f>
        <v>#REF!</v>
      </c>
      <c r="G3" s="52" t="e">
        <f>omn!#REF!</f>
        <v>#REF!</v>
      </c>
      <c r="H3" s="54" t="e">
        <f>IF(omn!#REF!&lt;&gt;"",VLOOKUP(omn!#REF!,Listes!$A$38:$B$46,2),"")</f>
        <v>#REF!</v>
      </c>
      <c r="I3" s="54" t="e">
        <f>IF(omn!#REF!&lt;&gt;"",VLOOKUP(omn!#REF!,Listes!$A$52:$B$67,2),"")</f>
        <v>#REF!</v>
      </c>
      <c r="J3" s="54" t="e">
        <f>omn!#REF!</f>
        <v>#REF!</v>
      </c>
      <c r="K3" s="54" t="e">
        <f>omn!#REF!</f>
        <v>#REF!</v>
      </c>
      <c r="L3" s="54" t="e">
        <f>CONCATENATE(omn!#REF!," ",omn!#REF!," ",omn!#REF!," ",omn!#REF!)</f>
        <v>#REF!</v>
      </c>
      <c r="M3" s="54" t="e">
        <f>omn!#REF!</f>
        <v>#REF!</v>
      </c>
      <c r="N3" s="54" t="e">
        <f>omn!#REF!</f>
        <v>#REF!</v>
      </c>
      <c r="O3" s="54" t="e">
        <f>CONCATENATE(omn!#REF!," ",omn!#REF!)</f>
        <v>#REF!</v>
      </c>
      <c r="Q3" s="54" t="e">
        <f>CONCATENATE(omn!#REF!," ",omn!#REF!," ",omn!#REF!,", ",omn!#REF!," ",omn!#REF!," ",omn!#REF!,", ",omn!#REF!," ",omn!#REF!," ",omn!#REF!,", ",omn!#REF!," ",omn!#REF!," ",omn!#REF!,", ",omn!#REF!," ",omn!#REF!," ",omn!#REF!)</f>
        <v>#REF!</v>
      </c>
      <c r="R3" s="54" t="e">
        <f>#REF!</f>
        <v>#REF!</v>
      </c>
      <c r="S3" s="54" t="e">
        <f>#REF!</f>
        <v>#REF!</v>
      </c>
      <c r="T3" s="54" t="e">
        <f>#REF!+#REF!</f>
        <v>#REF!</v>
      </c>
      <c r="U3" s="54" t="e">
        <f>#REF!</f>
        <v>#REF!</v>
      </c>
      <c r="V3" s="54" t="e">
        <f>#REF!</f>
        <v>#REF!</v>
      </c>
      <c r="W3" s="54" t="e">
        <f>#REF!</f>
        <v>#REF!</v>
      </c>
      <c r="X3" s="54" t="e">
        <f>#REF!</f>
        <v>#REF!</v>
      </c>
      <c r="Y3" s="54" t="e">
        <f>#REF!</f>
        <v>#REF!</v>
      </c>
      <c r="Z3" s="55" t="e">
        <f>IF(M3&lt;&gt;0,S3/M3,0)</f>
        <v>#REF!</v>
      </c>
    </row>
  </sheetData>
  <sheetProtection/>
  <mergeCells count="14">
    <mergeCell ref="F1:F2"/>
    <mergeCell ref="G1:G2"/>
    <mergeCell ref="A1:A2"/>
    <mergeCell ref="B1:B2"/>
    <mergeCell ref="C1:C2"/>
    <mergeCell ref="D1:D2"/>
    <mergeCell ref="E1:E2"/>
    <mergeCell ref="T1:U1"/>
    <mergeCell ref="V1:Y1"/>
    <mergeCell ref="H1:H2"/>
    <mergeCell ref="I1:I2"/>
    <mergeCell ref="J1:J2"/>
    <mergeCell ref="O1:O2"/>
    <mergeCell ref="S1:S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PERGENT</dc:creator>
  <cp:keywords/>
  <dc:description/>
  <cp:lastModifiedBy>Carlos Cruz</cp:lastModifiedBy>
  <cp:lastPrinted>2021-02-11T18:45:38Z</cp:lastPrinted>
  <dcterms:created xsi:type="dcterms:W3CDTF">2011-05-10T22:05:59Z</dcterms:created>
  <dcterms:modified xsi:type="dcterms:W3CDTF">2021-02-11T18:53:53Z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